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(الظرفية ) نشرة الإحصاءات الاقتصادية العربية\الظرفية (edition 10, Q1 2019-Q1 2022)\Final\"/>
    </mc:Choice>
  </mc:AlternateContent>
  <xr:revisionPtr revIDLastSave="0" documentId="13_ncr:1_{6EDE5436-756F-457E-B4BC-908FC10A0D35}" xr6:coauthVersionLast="47" xr6:coauthVersionMax="47" xr10:uidLastSave="{00000000-0000-0000-0000-000000000000}"/>
  <bookViews>
    <workbookView xWindow="-120" yWindow="-120" windowWidth="29040" windowHeight="15840" tabRatio="838" xr2:uid="{00000000-000D-0000-FFFF-FFFF00000000}"/>
  </bookViews>
  <sheets>
    <sheet name="فهرس" sheetId="27" r:id="rId1"/>
    <sheet name="1" sheetId="28" r:id="rId2"/>
    <sheet name="2" sheetId="31" r:id="rId3"/>
    <sheet name="3" sheetId="34" r:id="rId4"/>
    <sheet name="4" sheetId="36" r:id="rId5"/>
    <sheet name="5" sheetId="38" r:id="rId6"/>
    <sheet name="6" sheetId="39" r:id="rId7"/>
    <sheet name="7" sheetId="40" r:id="rId8"/>
    <sheet name="8" sheetId="41" r:id="rId9"/>
    <sheet name="9" sheetId="42" r:id="rId10"/>
    <sheet name="10" sheetId="43" r:id="rId11"/>
    <sheet name="11" sheetId="44" r:id="rId12"/>
    <sheet name="12" sheetId="45" r:id="rId13"/>
    <sheet name="13" sheetId="46" r:id="rId14"/>
    <sheet name="14" sheetId="47" r:id="rId15"/>
    <sheet name="15" sheetId="48" r:id="rId16"/>
    <sheet name="16" sheetId="49" r:id="rId17"/>
  </sheets>
  <definedNames>
    <definedName name="_xlnm.Print_Area" localSheetId="1">'1'!$A$1:$T$38</definedName>
    <definedName name="_xlnm.Print_Area" localSheetId="10">'10'!$A$1:$T$36</definedName>
    <definedName name="_xlnm.Print_Area" localSheetId="11">'11'!$A$1:$T$33</definedName>
    <definedName name="_xlnm.Print_Area" localSheetId="12">'12'!$A$1:$T$33</definedName>
    <definedName name="_xlnm.Print_Area" localSheetId="13">'13'!$A$1:$T$35</definedName>
    <definedName name="_xlnm.Print_Area" localSheetId="14">'14'!$A$1:$T$32</definedName>
    <definedName name="_xlnm.Print_Area" localSheetId="15">'15'!$A$1:$T$32</definedName>
    <definedName name="_xlnm.Print_Area" localSheetId="16">'16'!$A$1:$T$34</definedName>
    <definedName name="_xlnm.Print_Area" localSheetId="2">'2'!$A$1:$U$33</definedName>
    <definedName name="_xlnm.Print_Area" localSheetId="3">'3'!$A$1:$U$33</definedName>
    <definedName name="_xlnm.Print_Area" localSheetId="4">'4'!$A$1:$U$33</definedName>
    <definedName name="_xlnm.Print_Area" localSheetId="5">'5'!$A$1:$T$31</definedName>
    <definedName name="_xlnm.Print_Area" localSheetId="6">'6'!$A$1:$T$37</definedName>
    <definedName name="_xlnm.Print_Area" localSheetId="7">'7'!$A$1:$T$33</definedName>
    <definedName name="_xlnm.Print_Area" localSheetId="8">'8'!$A$1:$T$33</definedName>
    <definedName name="_xlnm.Print_Area" localSheetId="9">'9'!$A$1:$T$33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6" i="45" l="1"/>
  <c r="Q26" i="45"/>
  <c r="R26" i="44"/>
  <c r="R29" i="43"/>
  <c r="R24" i="48"/>
  <c r="Q24" i="48"/>
  <c r="P24" i="48"/>
  <c r="S23" i="48"/>
  <c r="R23" i="48"/>
  <c r="Q23" i="48"/>
  <c r="P23" i="48"/>
  <c r="S21" i="48"/>
  <c r="R21" i="48"/>
  <c r="Q21" i="48"/>
  <c r="P21" i="48"/>
  <c r="S22" i="48"/>
  <c r="R13" i="48"/>
  <c r="Q13" i="48"/>
  <c r="S15" i="48"/>
  <c r="S14" i="48"/>
  <c r="S13" i="48"/>
  <c r="S12" i="48"/>
  <c r="S26" i="48" l="1"/>
  <c r="R26" i="48"/>
  <c r="Q26" i="48"/>
  <c r="S21" i="45" l="1"/>
  <c r="S27" i="45" l="1"/>
  <c r="S20" i="45"/>
  <c r="S19" i="45"/>
  <c r="S18" i="45"/>
  <c r="S17" i="45"/>
  <c r="S15" i="45"/>
  <c r="S10" i="45"/>
  <c r="S9" i="48"/>
  <c r="S9" i="45" l="1"/>
  <c r="S29" i="48"/>
  <c r="R29" i="48"/>
  <c r="S16" i="48" l="1"/>
  <c r="S20" i="48" l="1"/>
  <c r="S19" i="48"/>
  <c r="S27" i="48"/>
  <c r="S18" i="48" l="1"/>
  <c r="S11" i="48" l="1"/>
  <c r="R11" i="48"/>
  <c r="T13" i="34" l="1"/>
  <c r="T23" i="34"/>
  <c r="T16" i="34" l="1"/>
  <c r="Q24" i="45"/>
  <c r="R10" i="48"/>
  <c r="Q10" i="48"/>
  <c r="P10" i="48"/>
  <c r="O10" i="48"/>
  <c r="N10" i="48"/>
  <c r="M10" i="48"/>
  <c r="L10" i="48"/>
  <c r="K10" i="48"/>
  <c r="R27" i="48" l="1"/>
  <c r="Q27" i="48"/>
  <c r="Q29" i="48" l="1"/>
  <c r="Q25" i="48"/>
  <c r="Q22" i="48"/>
  <c r="Q20" i="48"/>
  <c r="Q19" i="48"/>
  <c r="Q18" i="48"/>
  <c r="Q17" i="48"/>
  <c r="Q16" i="48"/>
  <c r="Q15" i="48"/>
  <c r="Q14" i="48"/>
  <c r="Q12" i="48"/>
  <c r="Q11" i="48"/>
  <c r="Q9" i="48"/>
  <c r="R27" i="45"/>
  <c r="R23" i="45"/>
  <c r="R22" i="45"/>
  <c r="R21" i="45"/>
  <c r="R20" i="45"/>
  <c r="R19" i="45"/>
  <c r="R18" i="45"/>
  <c r="R17" i="45"/>
  <c r="R15" i="45"/>
  <c r="R13" i="45"/>
  <c r="R12" i="45"/>
  <c r="R11" i="45"/>
  <c r="R10" i="45"/>
  <c r="R9" i="45"/>
  <c r="Q28" i="45"/>
  <c r="Q27" i="45"/>
  <c r="Q25" i="45"/>
  <c r="Q23" i="45"/>
  <c r="Q22" i="45"/>
  <c r="Q21" i="45"/>
  <c r="Q20" i="45"/>
  <c r="Q19" i="45"/>
  <c r="Q18" i="45"/>
  <c r="Q17" i="45"/>
  <c r="Q16" i="45"/>
  <c r="Q15" i="45"/>
  <c r="Q13" i="45"/>
  <c r="Q12" i="45"/>
  <c r="Q11" i="45"/>
  <c r="Q10" i="45"/>
  <c r="Q9" i="45"/>
  <c r="P29" i="48"/>
  <c r="P27" i="48"/>
  <c r="P26" i="48"/>
  <c r="R25" i="48"/>
  <c r="P25" i="48"/>
  <c r="P22" i="48"/>
  <c r="R20" i="48"/>
  <c r="P20" i="48"/>
  <c r="R19" i="48"/>
  <c r="P19" i="48"/>
  <c r="R18" i="48"/>
  <c r="P18" i="48"/>
  <c r="R17" i="48"/>
  <c r="P17" i="48"/>
  <c r="R16" i="48"/>
  <c r="P16" i="48"/>
  <c r="R15" i="48"/>
  <c r="P15" i="48"/>
  <c r="R14" i="48"/>
  <c r="P14" i="48"/>
  <c r="P13" i="48"/>
  <c r="R12" i="48"/>
  <c r="P12" i="48"/>
  <c r="P11" i="48"/>
  <c r="R9" i="48"/>
  <c r="P9" i="48"/>
  <c r="P28" i="45"/>
  <c r="P27" i="45"/>
  <c r="P26" i="45"/>
  <c r="P25" i="45"/>
  <c r="P24" i="45"/>
  <c r="P23" i="45"/>
  <c r="P22" i="45"/>
  <c r="P21" i="45"/>
  <c r="P20" i="45"/>
  <c r="P19" i="45"/>
  <c r="P18" i="45"/>
  <c r="P17" i="45"/>
  <c r="P16" i="45"/>
  <c r="P15" i="45"/>
  <c r="P13" i="45"/>
  <c r="P12" i="45"/>
  <c r="P11" i="45"/>
  <c r="P10" i="45"/>
  <c r="P9" i="45"/>
  <c r="O13" i="45"/>
  <c r="O12" i="45"/>
  <c r="O11" i="45"/>
  <c r="O29" i="48" l="1"/>
  <c r="N29" i="48"/>
  <c r="M29" i="48"/>
  <c r="L29" i="48"/>
  <c r="K29" i="48"/>
  <c r="J29" i="48"/>
  <c r="I29" i="48"/>
  <c r="O19" i="48" l="1"/>
  <c r="O28" i="45" l="1"/>
  <c r="O27" i="45"/>
  <c r="O26" i="45"/>
  <c r="O25" i="45"/>
  <c r="O24" i="45"/>
  <c r="O23" i="45"/>
  <c r="O22" i="45"/>
  <c r="O21" i="45"/>
  <c r="O20" i="45"/>
  <c r="O19" i="45"/>
  <c r="O18" i="45"/>
  <c r="O17" i="45"/>
  <c r="O16" i="45"/>
  <c r="O15" i="45"/>
  <c r="O10" i="45"/>
  <c r="O9" i="45"/>
  <c r="O18" i="48" l="1"/>
  <c r="O13" i="48" l="1"/>
  <c r="N10" i="45"/>
  <c r="O21" i="48" l="1"/>
  <c r="O27" i="48"/>
  <c r="N27" i="48" l="1"/>
  <c r="M27" i="48"/>
  <c r="L27" i="48"/>
  <c r="O26" i="48"/>
  <c r="N26" i="48"/>
  <c r="M26" i="48"/>
  <c r="L26" i="48"/>
  <c r="O25" i="48"/>
  <c r="N25" i="48"/>
  <c r="M25" i="48"/>
  <c r="L25" i="48"/>
  <c r="O24" i="48"/>
  <c r="N24" i="48"/>
  <c r="M24" i="48"/>
  <c r="L24" i="48"/>
  <c r="O23" i="48"/>
  <c r="N23" i="48"/>
  <c r="M23" i="48"/>
  <c r="L23" i="48"/>
  <c r="O22" i="48"/>
  <c r="N22" i="48"/>
  <c r="M22" i="48"/>
  <c r="L22" i="48"/>
  <c r="N21" i="48"/>
  <c r="M21" i="48"/>
  <c r="L21" i="48"/>
  <c r="O20" i="48"/>
  <c r="N20" i="48"/>
  <c r="M20" i="48"/>
  <c r="L20" i="48"/>
  <c r="N19" i="48"/>
  <c r="M19" i="48"/>
  <c r="L19" i="48"/>
  <c r="N18" i="48"/>
  <c r="M18" i="48"/>
  <c r="L18" i="48"/>
  <c r="O17" i="48"/>
  <c r="N17" i="48"/>
  <c r="M17" i="48"/>
  <c r="L17" i="48"/>
  <c r="O16" i="48"/>
  <c r="N16" i="48"/>
  <c r="M16" i="48"/>
  <c r="L16" i="48"/>
  <c r="O15" i="48"/>
  <c r="N15" i="48"/>
  <c r="M15" i="48"/>
  <c r="L15" i="48"/>
  <c r="O14" i="48"/>
  <c r="N14" i="48"/>
  <c r="M14" i="48"/>
  <c r="L14" i="48"/>
  <c r="N13" i="48"/>
  <c r="M13" i="48"/>
  <c r="L13" i="48"/>
  <c r="O12" i="48"/>
  <c r="N12" i="48"/>
  <c r="M12" i="48"/>
  <c r="L12" i="48"/>
  <c r="O11" i="48"/>
  <c r="N11" i="48"/>
  <c r="M11" i="48"/>
  <c r="L11" i="48"/>
  <c r="O9" i="48"/>
  <c r="N9" i="48"/>
  <c r="M9" i="48"/>
  <c r="L9" i="48"/>
  <c r="N24" i="45" l="1"/>
  <c r="M24" i="45"/>
  <c r="N28" i="45"/>
  <c r="N27" i="45"/>
  <c r="N26" i="45"/>
  <c r="N25" i="45"/>
  <c r="N23" i="45"/>
  <c r="N22" i="45"/>
  <c r="N21" i="45"/>
  <c r="N20" i="45"/>
  <c r="N19" i="45"/>
  <c r="N18" i="45"/>
  <c r="N17" i="45"/>
  <c r="N16" i="45"/>
  <c r="N15" i="45"/>
  <c r="N14" i="45"/>
  <c r="N13" i="45"/>
  <c r="N12" i="45"/>
  <c r="N11" i="45"/>
  <c r="N9" i="45"/>
  <c r="H29" i="48" l="1"/>
  <c r="G29" i="48"/>
  <c r="F29" i="48"/>
  <c r="E29" i="48"/>
  <c r="D29" i="48"/>
  <c r="C29" i="48"/>
  <c r="N28" i="48"/>
  <c r="M28" i="48"/>
  <c r="L28" i="48"/>
  <c r="K28" i="48"/>
  <c r="J28" i="48"/>
  <c r="I28" i="48"/>
  <c r="H28" i="48"/>
  <c r="G28" i="48"/>
  <c r="F28" i="48"/>
  <c r="E28" i="48"/>
  <c r="D28" i="48"/>
  <c r="C28" i="48"/>
  <c r="K27" i="48"/>
  <c r="J27" i="48"/>
  <c r="I27" i="48"/>
  <c r="H27" i="48"/>
  <c r="G27" i="48"/>
  <c r="F27" i="48"/>
  <c r="E27" i="48"/>
  <c r="D27" i="48"/>
  <c r="C27" i="48"/>
  <c r="K26" i="48"/>
  <c r="J26" i="48"/>
  <c r="I26" i="48"/>
  <c r="H26" i="48"/>
  <c r="G26" i="48"/>
  <c r="F26" i="48"/>
  <c r="E26" i="48"/>
  <c r="D26" i="48"/>
  <c r="C26" i="48"/>
  <c r="K25" i="48"/>
  <c r="J25" i="48"/>
  <c r="I25" i="48"/>
  <c r="H25" i="48"/>
  <c r="G25" i="48"/>
  <c r="F25" i="48"/>
  <c r="E25" i="48"/>
  <c r="D25" i="48"/>
  <c r="C25" i="48"/>
  <c r="K24" i="48"/>
  <c r="J24" i="48"/>
  <c r="I24" i="48"/>
  <c r="H24" i="48"/>
  <c r="G24" i="48"/>
  <c r="F24" i="48"/>
  <c r="E24" i="48"/>
  <c r="D24" i="48"/>
  <c r="C24" i="48"/>
  <c r="K23" i="48"/>
  <c r="J23" i="48"/>
  <c r="I23" i="48"/>
  <c r="H23" i="48"/>
  <c r="G23" i="48"/>
  <c r="F23" i="48"/>
  <c r="E23" i="48"/>
  <c r="D23" i="48"/>
  <c r="C23" i="48"/>
  <c r="K22" i="48"/>
  <c r="J22" i="48"/>
  <c r="I22" i="48"/>
  <c r="H22" i="48"/>
  <c r="G22" i="48"/>
  <c r="F22" i="48"/>
  <c r="E22" i="48"/>
  <c r="D22" i="48"/>
  <c r="C22" i="48"/>
  <c r="K21" i="48"/>
  <c r="J21" i="48"/>
  <c r="I21" i="48"/>
  <c r="H21" i="48"/>
  <c r="G21" i="48"/>
  <c r="F21" i="48"/>
  <c r="E21" i="48"/>
  <c r="D21" i="48"/>
  <c r="C21" i="48"/>
  <c r="K20" i="48"/>
  <c r="J20" i="48"/>
  <c r="I20" i="48"/>
  <c r="H20" i="48"/>
  <c r="G20" i="48"/>
  <c r="F20" i="48"/>
  <c r="E20" i="48"/>
  <c r="D20" i="48"/>
  <c r="C20" i="48"/>
  <c r="K19" i="48"/>
  <c r="J19" i="48"/>
  <c r="I19" i="48"/>
  <c r="H19" i="48"/>
  <c r="G19" i="48"/>
  <c r="F19" i="48"/>
  <c r="E19" i="48"/>
  <c r="D19" i="48"/>
  <c r="C19" i="48"/>
  <c r="K18" i="48"/>
  <c r="J18" i="48"/>
  <c r="I18" i="48"/>
  <c r="H18" i="48"/>
  <c r="G18" i="48"/>
  <c r="F18" i="48"/>
  <c r="E18" i="48"/>
  <c r="D18" i="48"/>
  <c r="C18" i="48"/>
  <c r="K17" i="48"/>
  <c r="J17" i="48"/>
  <c r="I17" i="48"/>
  <c r="H17" i="48"/>
  <c r="G17" i="48"/>
  <c r="F17" i="48"/>
  <c r="E17" i="48"/>
  <c r="D17" i="48"/>
  <c r="C17" i="48"/>
  <c r="K16" i="48"/>
  <c r="J16" i="48"/>
  <c r="I16" i="48"/>
  <c r="H16" i="48"/>
  <c r="G16" i="48"/>
  <c r="F16" i="48"/>
  <c r="E16" i="48"/>
  <c r="D16" i="48"/>
  <c r="C16" i="48"/>
  <c r="K15" i="48"/>
  <c r="J15" i="48"/>
  <c r="I15" i="48"/>
  <c r="H15" i="48"/>
  <c r="G15" i="48"/>
  <c r="F15" i="48"/>
  <c r="E15" i="48"/>
  <c r="D15" i="48"/>
  <c r="C15" i="48"/>
  <c r="K14" i="48"/>
  <c r="J14" i="48"/>
  <c r="I14" i="48"/>
  <c r="H14" i="48"/>
  <c r="G14" i="48"/>
  <c r="F14" i="48"/>
  <c r="E14" i="48"/>
  <c r="D14" i="48"/>
  <c r="C14" i="48"/>
  <c r="K13" i="48"/>
  <c r="J13" i="48"/>
  <c r="I13" i="48"/>
  <c r="H13" i="48"/>
  <c r="G13" i="48"/>
  <c r="F13" i="48"/>
  <c r="E13" i="48"/>
  <c r="D13" i="48"/>
  <c r="C13" i="48"/>
  <c r="K12" i="48"/>
  <c r="J12" i="48"/>
  <c r="I12" i="48"/>
  <c r="H12" i="48"/>
  <c r="G12" i="48"/>
  <c r="F12" i="48"/>
  <c r="E12" i="48"/>
  <c r="D12" i="48"/>
  <c r="C12" i="48"/>
  <c r="K11" i="48"/>
  <c r="J11" i="48"/>
  <c r="I11" i="48"/>
  <c r="H11" i="48"/>
  <c r="G11" i="48"/>
  <c r="F11" i="48"/>
  <c r="E11" i="48"/>
  <c r="D11" i="48"/>
  <c r="C11" i="48"/>
  <c r="K9" i="48"/>
  <c r="J9" i="48"/>
  <c r="I9" i="48"/>
  <c r="H9" i="48"/>
  <c r="G9" i="48"/>
  <c r="F9" i="48"/>
  <c r="E9" i="48"/>
  <c r="D9" i="48"/>
  <c r="C9" i="48"/>
  <c r="M28" i="45" l="1"/>
  <c r="L28" i="45"/>
  <c r="K28" i="45"/>
  <c r="J28" i="45"/>
  <c r="I28" i="45"/>
  <c r="H28" i="45"/>
  <c r="G28" i="45"/>
  <c r="F28" i="45"/>
  <c r="E28" i="45"/>
  <c r="D28" i="45"/>
  <c r="C28" i="45"/>
  <c r="T27" i="45"/>
  <c r="M27" i="45"/>
  <c r="L27" i="45"/>
  <c r="K27" i="45"/>
  <c r="J27" i="45"/>
  <c r="I27" i="45"/>
  <c r="H27" i="45"/>
  <c r="G27" i="45"/>
  <c r="F27" i="45"/>
  <c r="E27" i="45"/>
  <c r="D27" i="45"/>
  <c r="C27" i="45"/>
  <c r="M26" i="45"/>
  <c r="L26" i="45"/>
  <c r="K26" i="45"/>
  <c r="J26" i="45"/>
  <c r="I26" i="45"/>
  <c r="H26" i="45"/>
  <c r="G26" i="45"/>
  <c r="F26" i="45"/>
  <c r="E26" i="45"/>
  <c r="D26" i="45"/>
  <c r="C26" i="45"/>
  <c r="M25" i="45"/>
  <c r="L25" i="45"/>
  <c r="K25" i="45"/>
  <c r="J25" i="45"/>
  <c r="I25" i="45"/>
  <c r="H25" i="45"/>
  <c r="G25" i="45"/>
  <c r="F25" i="45"/>
  <c r="E25" i="45"/>
  <c r="D25" i="45"/>
  <c r="C25" i="45"/>
  <c r="L24" i="45"/>
  <c r="K24" i="45"/>
  <c r="J24" i="45"/>
  <c r="I24" i="45"/>
  <c r="H24" i="45"/>
  <c r="G24" i="45"/>
  <c r="F24" i="45"/>
  <c r="E24" i="45"/>
  <c r="D24" i="45"/>
  <c r="C24" i="45"/>
  <c r="M23" i="45"/>
  <c r="L23" i="45"/>
  <c r="K23" i="45"/>
  <c r="J23" i="45"/>
  <c r="I23" i="45"/>
  <c r="H23" i="45"/>
  <c r="G23" i="45"/>
  <c r="F23" i="45"/>
  <c r="E23" i="45"/>
  <c r="D23" i="45"/>
  <c r="C23" i="45"/>
  <c r="M22" i="45"/>
  <c r="L22" i="45"/>
  <c r="K22" i="45"/>
  <c r="J22" i="45"/>
  <c r="I22" i="45"/>
  <c r="H22" i="45"/>
  <c r="G22" i="45"/>
  <c r="F22" i="45"/>
  <c r="E22" i="45"/>
  <c r="D22" i="45"/>
  <c r="C22" i="45"/>
  <c r="M21" i="45"/>
  <c r="L21" i="45"/>
  <c r="K21" i="45"/>
  <c r="J21" i="45"/>
  <c r="I21" i="45"/>
  <c r="H21" i="45"/>
  <c r="G21" i="45"/>
  <c r="F21" i="45"/>
  <c r="E21" i="45"/>
  <c r="D21" i="45"/>
  <c r="C21" i="45"/>
  <c r="M20" i="45"/>
  <c r="L20" i="45"/>
  <c r="K20" i="45"/>
  <c r="J20" i="45"/>
  <c r="I20" i="45"/>
  <c r="H20" i="45"/>
  <c r="G20" i="45"/>
  <c r="F20" i="45"/>
  <c r="E20" i="45"/>
  <c r="D20" i="45"/>
  <c r="C20" i="45"/>
  <c r="M19" i="45"/>
  <c r="L19" i="45"/>
  <c r="K19" i="45"/>
  <c r="J19" i="45"/>
  <c r="I19" i="45"/>
  <c r="H19" i="45"/>
  <c r="G19" i="45"/>
  <c r="F19" i="45"/>
  <c r="E19" i="45"/>
  <c r="D19" i="45"/>
  <c r="C19" i="45"/>
  <c r="M18" i="45"/>
  <c r="L18" i="45"/>
  <c r="K18" i="45"/>
  <c r="J18" i="45"/>
  <c r="I18" i="45"/>
  <c r="H18" i="45"/>
  <c r="G18" i="45"/>
  <c r="F18" i="45"/>
  <c r="E18" i="45"/>
  <c r="D18" i="45"/>
  <c r="C18" i="45"/>
  <c r="M17" i="45"/>
  <c r="L17" i="45"/>
  <c r="K17" i="45"/>
  <c r="J17" i="45"/>
  <c r="I17" i="45"/>
  <c r="H17" i="45"/>
  <c r="G17" i="45"/>
  <c r="F17" i="45"/>
  <c r="E17" i="45"/>
  <c r="D17" i="45"/>
  <c r="C17" i="45"/>
  <c r="M16" i="45"/>
  <c r="L16" i="45"/>
  <c r="K16" i="45"/>
  <c r="J16" i="45"/>
  <c r="I16" i="45"/>
  <c r="H16" i="45"/>
  <c r="G16" i="45"/>
  <c r="F16" i="45"/>
  <c r="E16" i="45"/>
  <c r="D16" i="45"/>
  <c r="C16" i="45"/>
  <c r="T15" i="45"/>
  <c r="M15" i="45"/>
  <c r="L15" i="45"/>
  <c r="K15" i="45"/>
  <c r="J15" i="45"/>
  <c r="I15" i="45"/>
  <c r="H15" i="45"/>
  <c r="G15" i="45"/>
  <c r="F15" i="45"/>
  <c r="E15" i="45"/>
  <c r="D15" i="45"/>
  <c r="C15" i="45"/>
  <c r="M14" i="45"/>
  <c r="L14" i="45"/>
  <c r="K14" i="45"/>
  <c r="J14" i="45"/>
  <c r="I14" i="45"/>
  <c r="H14" i="45"/>
  <c r="G14" i="45"/>
  <c r="F14" i="45"/>
  <c r="E14" i="45"/>
  <c r="D14" i="45"/>
  <c r="C14" i="45"/>
  <c r="M13" i="45"/>
  <c r="L13" i="45"/>
  <c r="K13" i="45"/>
  <c r="J13" i="45"/>
  <c r="I13" i="45"/>
  <c r="H13" i="45"/>
  <c r="G13" i="45"/>
  <c r="F13" i="45"/>
  <c r="E13" i="45"/>
  <c r="D13" i="45"/>
  <c r="C13" i="45"/>
  <c r="M12" i="45"/>
  <c r="L12" i="45"/>
  <c r="K12" i="45"/>
  <c r="J12" i="45"/>
  <c r="I12" i="45"/>
  <c r="H12" i="45"/>
  <c r="G12" i="45"/>
  <c r="F12" i="45"/>
  <c r="E12" i="45"/>
  <c r="D12" i="45"/>
  <c r="C12" i="45"/>
  <c r="M11" i="45"/>
  <c r="L11" i="45"/>
  <c r="K11" i="45"/>
  <c r="J11" i="45"/>
  <c r="I11" i="45"/>
  <c r="H11" i="45"/>
  <c r="G11" i="45"/>
  <c r="F11" i="45"/>
  <c r="E11" i="45"/>
  <c r="D11" i="45"/>
  <c r="C11" i="45"/>
  <c r="M10" i="45"/>
  <c r="L10" i="45"/>
  <c r="K10" i="45"/>
  <c r="J10" i="45"/>
  <c r="I10" i="45"/>
  <c r="H10" i="45"/>
  <c r="G10" i="45"/>
  <c r="F10" i="45"/>
  <c r="E10" i="45"/>
  <c r="D10" i="45"/>
  <c r="C10" i="45"/>
  <c r="M9" i="45"/>
  <c r="L9" i="45"/>
  <c r="K9" i="45"/>
  <c r="J9" i="45"/>
  <c r="I9" i="45"/>
  <c r="H9" i="45"/>
  <c r="G9" i="45"/>
  <c r="F9" i="45"/>
  <c r="E9" i="45"/>
  <c r="D9" i="45"/>
  <c r="C9" i="45"/>
  <c r="B33" i="44"/>
</calcChain>
</file>

<file path=xl/sharedStrings.xml><?xml version="1.0" encoding="utf-8"?>
<sst xmlns="http://schemas.openxmlformats.org/spreadsheetml/2006/main" count="1452" uniqueCount="124">
  <si>
    <t>الأ  ر  د  ن</t>
  </si>
  <si>
    <t>الإمـــــارات</t>
  </si>
  <si>
    <t>البحريــــــن</t>
  </si>
  <si>
    <t>تونـــــــــس</t>
  </si>
  <si>
    <t>الجزائـــــــر</t>
  </si>
  <si>
    <t>جيبوتـــــــي</t>
  </si>
  <si>
    <t>الســــعودية</t>
  </si>
  <si>
    <t>الســـــودان</t>
  </si>
  <si>
    <t>ســـــــورية</t>
  </si>
  <si>
    <t>العــــــــراق</t>
  </si>
  <si>
    <t>عُمــــــــــان</t>
  </si>
  <si>
    <t>قطــــــــــــر</t>
  </si>
  <si>
    <t>القُمــــــــــر</t>
  </si>
  <si>
    <t>الكويـــــــت</t>
  </si>
  <si>
    <t>لبنـــــــــــان</t>
  </si>
  <si>
    <t>ليبيــــــــــــا</t>
  </si>
  <si>
    <t>مصــــــــــر</t>
  </si>
  <si>
    <t>المغـــــــرب</t>
  </si>
  <si>
    <t>موريتانــيــا</t>
  </si>
  <si>
    <t>اليمــــــــــن</t>
  </si>
  <si>
    <t>الربع الأول
Q1</t>
  </si>
  <si>
    <t>الربع الثاني
Q2</t>
  </si>
  <si>
    <t>الربع الثالث
Q3</t>
  </si>
  <si>
    <t>الربع الرابع
Q4</t>
  </si>
  <si>
    <t>…</t>
  </si>
  <si>
    <t>فلســـــطين</t>
  </si>
  <si>
    <t>معدل البطالة (متوسط الفترة)</t>
  </si>
  <si>
    <t>سنة الاساس</t>
  </si>
  <si>
    <t>الناتج المحلي الإجمالي بالأسعار الجارية</t>
  </si>
  <si>
    <t>الناتج المحلي الإجمالي بالأسعار الثابتة</t>
  </si>
  <si>
    <t>(%)</t>
  </si>
  <si>
    <t>الرقم القياسي لأسعار المنتجين (متوسط الفترة)</t>
  </si>
  <si>
    <t>الرقم القياسي لأسعار المستهلكين (متوسط الفترة)</t>
  </si>
  <si>
    <t>(نقطة)</t>
  </si>
  <si>
    <t>الجداول</t>
  </si>
  <si>
    <t>القطاع الحقيقي</t>
  </si>
  <si>
    <t>الناتج المحلي الإجمالي بالأسعار الجارية (عملة محلية)</t>
  </si>
  <si>
    <t>الناتج المحلي الإجمالي بالأسعار الثابتة (عملة محلية)</t>
  </si>
  <si>
    <t>2017/2016</t>
  </si>
  <si>
    <t>الرقم القياسي لأسعار المستهلكين</t>
  </si>
  <si>
    <t>الرقم القياسي لأسعار المنتجين</t>
  </si>
  <si>
    <t>معدل البطالة</t>
  </si>
  <si>
    <t>(مليون وحدة عملة محلية)</t>
  </si>
  <si>
    <t>لبنــــــــــان</t>
  </si>
  <si>
    <t>الجزائــــــر</t>
  </si>
  <si>
    <t>عُمـــــــــان</t>
  </si>
  <si>
    <t>الســـعودية</t>
  </si>
  <si>
    <t>البحريـــــن</t>
  </si>
  <si>
    <t xml:space="preserve">2019/2018  </t>
  </si>
  <si>
    <t>تونــــــــس</t>
  </si>
  <si>
    <t>العـــــــراق</t>
  </si>
  <si>
    <t>ليبيـــــــــــا</t>
  </si>
  <si>
    <t>الإمــــارات</t>
  </si>
  <si>
    <t>موريتانـيــا</t>
  </si>
  <si>
    <t>المغــــــرب</t>
  </si>
  <si>
    <t>...</t>
  </si>
  <si>
    <t>قطـــــــــــر</t>
  </si>
  <si>
    <t>القطاع النقدي والمالي</t>
  </si>
  <si>
    <t>فلســـــطين **</t>
  </si>
  <si>
    <t>القُمـــــــــر</t>
  </si>
  <si>
    <t>الكويــــــت</t>
  </si>
  <si>
    <t>مصـــــــــر</t>
  </si>
  <si>
    <t>المصدر : البنوك المركزية ومؤسسات النقد العربية.</t>
  </si>
  <si>
    <t>إجمالي الودائع المصرفية</t>
  </si>
  <si>
    <t>فلســـــطين *</t>
  </si>
  <si>
    <t>إجمالي القروض والتسهيلات الائتمانية</t>
  </si>
  <si>
    <t>صافي الأصول الأجنبية</t>
  </si>
  <si>
    <t>مالية الحكومة</t>
  </si>
  <si>
    <t xml:space="preserve">إجمالي الإيرادات العامة </t>
  </si>
  <si>
    <t>إجمالي النفقات العامة</t>
  </si>
  <si>
    <t>الربع 
Q3</t>
  </si>
  <si>
    <t>رصيد الموازنة العامة</t>
  </si>
  <si>
    <t>القطاع الخارجي</t>
  </si>
  <si>
    <t>إجمالي الصادرات</t>
  </si>
  <si>
    <t>(مليون دولار)</t>
  </si>
  <si>
    <t>إجمالي الواردات</t>
  </si>
  <si>
    <t>رصيد الميزان التجاري</t>
  </si>
  <si>
    <t>أسعار الصرف</t>
  </si>
  <si>
    <t xml:space="preserve">اسعار صرف العملات العربية مقابل الدولار </t>
  </si>
  <si>
    <t>(عملة محلية مقابل الدولار)</t>
  </si>
  <si>
    <t>المصدر : صندوق النقد الدولي</t>
  </si>
  <si>
    <t>السيولة المحلية (عملة محلية)</t>
  </si>
  <si>
    <t>إجمالي الودائع المصرفية (عملة محلية)</t>
  </si>
  <si>
    <t>إجمالي القروض والتسهيلات الائتمانية (عملة محلية)</t>
  </si>
  <si>
    <t>صافي الأصول الأجنبية (عملة محلية)</t>
  </si>
  <si>
    <t>إجمالي الإيرادات العامة (عملة محلية)</t>
  </si>
  <si>
    <t>إجمالي النفقات العامة (عملة محلية)</t>
  </si>
  <si>
    <t>رصيد الموازنة العامة (عملة محلية)</t>
  </si>
  <si>
    <t>قطاع المالية العامة</t>
  </si>
  <si>
    <t>(...) غير متوفر.</t>
  </si>
  <si>
    <t>المصدر: وزارات المالية، البنوك المركزية ومؤسسات النقد العربية، مراكز الاحصاء الوطنية، واستبيان تقرير "اّفاق الاقتصاد العربي".</t>
  </si>
  <si>
    <t>المصدر : وزارات المالية، البنوك المركزية ومؤسسات النقد العربية، مراكز الاحصاء الوطنية، واستبيان تقرير "اّفاق الاقتصاد العربي".</t>
  </si>
  <si>
    <t>* بيانات الإمـــــارات والبحرين وتونس والجزائر والسعودية والكويت ولبنان والمغرب تتعلق بالكتلة النقدية M3.</t>
  </si>
  <si>
    <t>المصدر : وزارات المالية واستبيان تقرير "اّفاق الاقتصاد العربي".</t>
  </si>
  <si>
    <t>المصدر : البنوك المركزية ومؤسسات النقد العربية، مراكز الاحصاء الوطنية، واســـتبيان  تقرير "اّفاق الاقتصاد العربي".</t>
  </si>
  <si>
    <t>المصدر : تم احتسابه من الجداول (10) و (11).</t>
  </si>
  <si>
    <t>السيولة المحلية (M2) *</t>
  </si>
  <si>
    <t>* البيانات بالمليون دولار أمريكي</t>
  </si>
  <si>
    <r>
      <rPr>
        <b/>
        <vertAlign val="superscript"/>
        <sz val="10"/>
        <color theme="1"/>
        <rFont val="Times New Roman"/>
        <family val="1"/>
      </rPr>
      <t>*</t>
    </r>
    <r>
      <rPr>
        <b/>
        <sz val="10"/>
        <color theme="1"/>
        <rFont val="Times New Roman"/>
        <family val="1"/>
      </rPr>
      <t xml:space="preserve"> البيانات بالمليون دولار أمريكي.</t>
    </r>
  </si>
  <si>
    <t xml:space="preserve">* البيانات بالمليون دولار </t>
  </si>
  <si>
    <t xml:space="preserve"> </t>
  </si>
  <si>
    <t>فلسطــيــن *</t>
  </si>
  <si>
    <r>
      <rPr>
        <b/>
        <vertAlign val="superscript"/>
        <sz val="10.5"/>
        <color theme="1"/>
        <rFont val="Times New Roman"/>
        <family val="1"/>
      </rPr>
      <t>*</t>
    </r>
    <r>
      <rPr>
        <b/>
        <sz val="10.5"/>
        <color theme="1"/>
        <rFont val="Times New Roman"/>
        <family val="1"/>
      </rPr>
      <t xml:space="preserve"> البيانات بالمليون دولار أمريكي.</t>
    </r>
  </si>
  <si>
    <r>
      <rPr>
        <b/>
        <vertAlign val="superscript"/>
        <sz val="10.5"/>
        <color theme="1"/>
        <rFont val="Times New Roman"/>
        <family val="1"/>
      </rPr>
      <t>**</t>
    </r>
    <r>
      <rPr>
        <b/>
        <sz val="10.5"/>
        <color theme="1"/>
        <rFont val="Times New Roman"/>
        <family val="1"/>
      </rPr>
      <t xml:space="preserve"> البيانات بالمليون دولار أمريكي.</t>
    </r>
  </si>
  <si>
    <t>(2022-2019)</t>
  </si>
  <si>
    <t>* 102.77</t>
  </si>
  <si>
    <t>* سنة الاساس = 2021</t>
  </si>
  <si>
    <t>* بداً من الربع الأول من عام 2021 سنة الاساس = 2019</t>
  </si>
  <si>
    <t>جدول (1)</t>
  </si>
  <si>
    <t>جدول (2)</t>
  </si>
  <si>
    <t>جدول (3)</t>
  </si>
  <si>
    <t>جدول (4)</t>
  </si>
  <si>
    <t>جدول (5)</t>
  </si>
  <si>
    <t>جدول (6)</t>
  </si>
  <si>
    <t>جدول (7)</t>
  </si>
  <si>
    <t>جدول (8)</t>
  </si>
  <si>
    <t>جدول (9)</t>
  </si>
  <si>
    <t>جدول (10)</t>
  </si>
  <si>
    <t>جدول (11)</t>
  </si>
  <si>
    <t>جدول (12)</t>
  </si>
  <si>
    <t>جدول (13)</t>
  </si>
  <si>
    <t>جدول (14)</t>
  </si>
  <si>
    <t>جدول (15)</t>
  </si>
  <si>
    <t>جدول (16)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</si>
</sst>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0.0_);\(#,##0.0\)"/>
    <numFmt numFmtId="167" formatCode="#################.#"/>
    <numFmt numFmtId="168" formatCode="#################.0"/>
    <numFmt numFmtId="169" formatCode="0.0"/>
    <numFmt numFmtId="170" formatCode="_-* #,##0.00_-;_-* #,##0.00\-;_-* &quot;-&quot;??_-;_-@_-"/>
    <numFmt numFmtId="171" formatCode="_-* #,##0.0_-;\-* #,##0.0_-;_-* &quot;-&quot;??_-;_-@_-"/>
  </numFmts>
  <fonts count="10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2"/>
      <color rgb="FF000000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8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28"/>
      <color rgb="FFFF0000"/>
      <name val="Times New Roman"/>
      <family val="1"/>
    </font>
    <font>
      <b/>
      <sz val="22"/>
      <color rgb="FF00B0F0"/>
      <name val="Times New Roman"/>
      <family val="1"/>
    </font>
    <font>
      <b/>
      <sz val="10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24"/>
      <color rgb="FFFF0000"/>
      <name val="Times New Roman"/>
      <family val="1"/>
    </font>
    <font>
      <b/>
      <sz val="20"/>
      <color rgb="FF00B0F0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0"/>
      <name val="Calibri"/>
      <family val="2"/>
      <scheme val="minor"/>
    </font>
    <font>
      <sz val="11"/>
      <name val="Times New Roman"/>
      <family val="1"/>
    </font>
    <font>
      <b/>
      <sz val="26"/>
      <color rgb="FFFF0000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rgb="FF000000"/>
      <name val="Arial"/>
      <family val="2"/>
    </font>
    <font>
      <u/>
      <sz val="11"/>
      <color theme="10"/>
      <name val="Times New Roman"/>
      <family val="1"/>
    </font>
    <font>
      <sz val="18"/>
      <color rgb="FF000000"/>
      <name val="Times New Roman"/>
      <family val="1"/>
    </font>
    <font>
      <sz val="10"/>
      <color rgb="FF000000"/>
      <name val="Times New Roman"/>
      <family val="1"/>
    </font>
    <font>
      <b/>
      <sz val="13"/>
      <color theme="1"/>
      <name val="Times New Roman"/>
      <family val="1"/>
    </font>
    <font>
      <sz val="11"/>
      <color rgb="FF000000"/>
      <name val="Tahoma"/>
      <family val="2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  <font>
      <b/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  <charset val="178"/>
    </font>
    <font>
      <sz val="10"/>
      <name val="Simplified Arabic"/>
      <family val="1"/>
    </font>
    <font>
      <b/>
      <sz val="12"/>
      <color indexed="12"/>
      <name val="Arial"/>
      <family val="2"/>
    </font>
    <font>
      <b/>
      <sz val="11"/>
      <name val="Arial"/>
      <family val="2"/>
      <charset val="178"/>
    </font>
    <font>
      <b/>
      <sz val="12"/>
      <name val="Arial"/>
      <family val="2"/>
      <charset val="178"/>
    </font>
    <font>
      <sz val="8"/>
      <name val="Arial"/>
      <family val="2"/>
      <charset val="178"/>
    </font>
    <font>
      <b/>
      <sz val="10"/>
      <color indexed="10"/>
      <name val="Arial"/>
      <family val="2"/>
      <charset val="178"/>
    </font>
    <font>
      <b/>
      <sz val="8"/>
      <color indexed="10"/>
      <name val="Arial"/>
      <family val="2"/>
    </font>
    <font>
      <sz val="11"/>
      <color indexed="8"/>
      <name val="Calibri"/>
      <family val="2"/>
      <charset val="178"/>
    </font>
    <font>
      <sz val="6"/>
      <name val="Tms Rmn"/>
    </font>
    <font>
      <sz val="6.15"/>
      <name val="Arial"/>
      <family val="2"/>
    </font>
    <font>
      <b/>
      <sz val="10"/>
      <name val="Arabic Transparent"/>
      <charset val="178"/>
    </font>
    <font>
      <b/>
      <sz val="6.15"/>
      <name val="Arial"/>
      <family val="2"/>
    </font>
    <font>
      <b/>
      <sz val="12"/>
      <color indexed="10"/>
      <name val="Arial"/>
      <family val="2"/>
      <charset val="178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rgb="FF000000"/>
      <name val="Lucida Sans Unicode"/>
      <family val="2"/>
    </font>
    <font>
      <sz val="11"/>
      <color theme="1"/>
      <name val="Calibri"/>
      <family val="2"/>
    </font>
    <font>
      <b/>
      <sz val="11"/>
      <color rgb="FF3F3F3F"/>
      <name val="Arial"/>
      <family val="2"/>
    </font>
    <font>
      <b/>
      <sz val="18"/>
      <color theme="3"/>
      <name val="Times New Roman"/>
      <family val="1"/>
    </font>
    <font>
      <b/>
      <sz val="11"/>
      <color theme="1"/>
      <name val="Calibri"/>
      <family val="2"/>
      <charset val="178"/>
      <scheme val="minor"/>
    </font>
    <font>
      <sz val="14"/>
      <color theme="1"/>
      <name val="Times New Roman"/>
      <family val="1"/>
    </font>
    <font>
      <b/>
      <i/>
      <u/>
      <sz val="14"/>
      <color rgb="FFFF0000"/>
      <name val="Times New Roman"/>
      <family val="1"/>
    </font>
    <font>
      <b/>
      <sz val="1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indexed="8"/>
      <name val="Times New Roman"/>
      <family val="1"/>
    </font>
    <font>
      <b/>
      <vertAlign val="superscript"/>
      <sz val="10.5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1.5"/>
      <color theme="1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.5"/>
      <name val="Times New Roman"/>
      <family val="1"/>
    </font>
    <font>
      <b/>
      <i/>
      <sz val="12"/>
      <name val="Times New Roman"/>
      <family val="1"/>
    </font>
    <font>
      <b/>
      <sz val="14"/>
      <name val="Times New Roman"/>
      <family val="1"/>
    </font>
    <font>
      <u/>
      <sz val="11"/>
      <name val="Calibri"/>
      <family val="2"/>
      <scheme val="minor"/>
    </font>
    <font>
      <b/>
      <i/>
      <u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rgb="FF0070C0"/>
      <name val="Times New Roman"/>
      <family val="1"/>
    </font>
    <font>
      <sz val="11"/>
      <color rgb="FF00B050"/>
      <name val="Times New Roman"/>
      <family val="1"/>
    </font>
    <font>
      <b/>
      <sz val="11"/>
      <color rgb="FF00B050"/>
      <name val="Times New Roman"/>
      <family val="1"/>
    </font>
    <font>
      <b/>
      <sz val="10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218">
    <border>
      <left/>
      <right/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/>
      <top/>
      <bottom style="double">
        <color theme="1"/>
      </bottom>
      <diagonal/>
    </border>
    <border>
      <left style="medium">
        <color auto="1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 style="medium">
        <color indexed="64"/>
      </right>
      <top style="double">
        <color theme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double">
        <color theme="1"/>
      </left>
      <right/>
      <top style="medium">
        <color indexed="64"/>
      </top>
      <bottom style="thin">
        <color theme="1"/>
      </bottom>
      <diagonal/>
    </border>
    <border>
      <left style="medium">
        <color auto="1"/>
      </left>
      <right/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double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 style="medium">
        <color auto="1"/>
      </right>
      <top/>
      <bottom/>
      <diagonal/>
    </border>
    <border>
      <left/>
      <right/>
      <top style="double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double">
        <color theme="1"/>
      </left>
      <right/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Up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 diagonalDown="1"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 style="medium">
        <color indexed="60"/>
      </diagonal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/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 style="medium">
        <color theme="1"/>
      </left>
      <right/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 style="thin">
        <color theme="1"/>
      </bottom>
      <diagonal/>
    </border>
    <border>
      <left/>
      <right style="double">
        <color theme="1"/>
      </right>
      <top style="double">
        <color theme="1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theme="1"/>
      </right>
      <top style="thin">
        <color theme="1"/>
      </top>
      <bottom/>
      <diagonal/>
    </border>
    <border>
      <left/>
      <right style="double">
        <color theme="1"/>
      </right>
      <top style="medium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double">
        <color theme="1"/>
      </right>
      <top style="thin">
        <color theme="1"/>
      </top>
      <bottom style="medium">
        <color indexed="64"/>
      </bottom>
      <diagonal/>
    </border>
    <border>
      <left/>
      <right style="double">
        <color theme="1"/>
      </right>
      <top style="medium">
        <color indexed="64"/>
      </top>
      <bottom style="thin">
        <color theme="1"/>
      </bottom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 style="thin">
        <color indexed="64"/>
      </top>
      <bottom style="thin">
        <color theme="1"/>
      </bottom>
      <diagonal/>
    </border>
    <border>
      <left/>
      <right style="double">
        <color auto="1"/>
      </right>
      <top style="thin">
        <color theme="1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thin">
        <color theme="1"/>
      </bottom>
      <diagonal/>
    </border>
    <border>
      <left/>
      <right style="double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double">
        <color theme="1"/>
      </left>
      <right/>
      <top style="thin">
        <color theme="1"/>
      </top>
      <bottom style="thin">
        <color auto="1"/>
      </bottom>
      <diagonal/>
    </border>
    <border>
      <left style="medium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auto="1"/>
      </bottom>
      <diagonal/>
    </border>
    <border>
      <left/>
      <right style="medium">
        <color theme="1"/>
      </right>
      <top style="thin">
        <color theme="1"/>
      </top>
      <bottom style="thin">
        <color auto="1"/>
      </bottom>
      <diagonal/>
    </border>
    <border>
      <left/>
      <right style="medium">
        <color indexed="64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double">
        <color auto="1"/>
      </right>
      <top style="thin">
        <color theme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double">
        <color theme="1"/>
      </right>
      <top/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 style="medium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double">
        <color theme="1"/>
      </top>
      <bottom style="thin">
        <color auto="1"/>
      </bottom>
      <diagonal/>
    </border>
    <border>
      <left/>
      <right/>
      <top style="double">
        <color theme="1"/>
      </top>
      <bottom style="thin">
        <color auto="1"/>
      </bottom>
      <diagonal/>
    </border>
    <border>
      <left/>
      <right style="medium">
        <color auto="1"/>
      </right>
      <top style="double">
        <color theme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double">
        <color theme="1"/>
      </bottom>
      <diagonal/>
    </border>
    <border>
      <left style="double">
        <color theme="1"/>
      </left>
      <right style="medium">
        <color theme="1"/>
      </right>
      <top style="thin">
        <color auto="1"/>
      </top>
      <bottom style="double">
        <color auto="1"/>
      </bottom>
      <diagonal/>
    </border>
    <border>
      <left style="double">
        <color theme="1"/>
      </left>
      <right style="medium">
        <color theme="1"/>
      </right>
      <top style="thin">
        <color theme="1"/>
      </top>
      <bottom style="double">
        <color theme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theme="1"/>
      </left>
      <right style="medium">
        <color auto="1"/>
      </right>
      <top style="medium">
        <color indexed="64"/>
      </top>
      <bottom style="thin">
        <color theme="1"/>
      </bottom>
      <diagonal/>
    </border>
  </borders>
  <cellStyleXfs count="225">
    <xf numFmtId="0" fontId="0" fillId="0" borderId="0"/>
    <xf numFmtId="0" fontId="4" fillId="0" borderId="0" applyNumberFormat="0" applyFill="0" applyBorder="0" applyAlignment="0" applyProtection="0"/>
    <xf numFmtId="166" fontId="6" fillId="0" borderId="0"/>
    <xf numFmtId="0" fontId="7" fillId="0" borderId="0"/>
    <xf numFmtId="9" fontId="7" fillId="0" borderId="0" applyFont="0" applyFill="0" applyBorder="0" applyAlignment="0" applyProtection="0"/>
    <xf numFmtId="0" fontId="26" fillId="0" borderId="0"/>
    <xf numFmtId="166" fontId="6" fillId="0" borderId="0"/>
    <xf numFmtId="0" fontId="7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1" borderId="0" applyNumberFormat="0" applyBorder="0" applyAlignment="0" applyProtection="0"/>
    <xf numFmtId="0" fontId="67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24" borderId="0" applyNumberFormat="0" applyBorder="0" applyAlignment="0" applyProtection="0"/>
    <xf numFmtId="0" fontId="67" fillId="25" borderId="0" applyNumberFormat="0" applyBorder="0" applyAlignment="0" applyProtection="0"/>
    <xf numFmtId="0" fontId="67" fillId="12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28" borderId="0" applyNumberFormat="0" applyBorder="0" applyAlignment="0" applyProtection="0"/>
    <xf numFmtId="0" fontId="67" fillId="29" borderId="0" applyNumberFormat="0" applyBorder="0" applyAlignment="0" applyProtection="0"/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6" borderId="0" applyNumberFormat="0" applyBorder="0" applyAlignment="0" applyProtection="0"/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66" fillId="33" borderId="0" applyNumberFormat="0" applyBorder="0" applyAlignment="0" applyProtection="0"/>
    <xf numFmtId="0" fontId="66" fillId="14" borderId="0" applyNumberFormat="0" applyBorder="0" applyAlignment="0" applyProtection="0"/>
    <xf numFmtId="0" fontId="66" fillId="34" borderId="0" applyNumberFormat="0" applyBorder="0" applyAlignment="0" applyProtection="0"/>
    <xf numFmtId="0" fontId="66" fillId="35" borderId="0" applyNumberFormat="0" applyBorder="0" applyAlignment="0" applyProtection="0"/>
    <xf numFmtId="0" fontId="66" fillId="36" borderId="0" applyNumberFormat="0" applyBorder="0" applyAlignment="0" applyProtection="0"/>
    <xf numFmtId="0" fontId="66" fillId="37" borderId="0" applyNumberFormat="0" applyBorder="0" applyAlignment="0" applyProtection="0"/>
    <xf numFmtId="0" fontId="42" fillId="38" borderId="0" applyNumberFormat="0" applyBorder="0" applyAlignment="0" applyProtection="0"/>
    <xf numFmtId="0" fontId="66" fillId="38" borderId="0" applyNumberFormat="0" applyBorder="0" applyAlignment="0" applyProtection="0"/>
    <xf numFmtId="0" fontId="66" fillId="39" borderId="0" applyNumberFormat="0" applyBorder="0" applyAlignment="0" applyProtection="0"/>
    <xf numFmtId="0" fontId="68" fillId="40" borderId="0" applyNumberFormat="0" applyBorder="0" applyAlignment="0" applyProtection="0"/>
    <xf numFmtId="0" fontId="69" fillId="41" borderId="110" applyNumberFormat="0" applyAlignment="0" applyProtection="0"/>
    <xf numFmtId="0" fontId="65" fillId="42" borderId="113" applyNumberFormat="0" applyAlignment="0" applyProtection="0"/>
    <xf numFmtId="164" fontId="43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0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71" fillId="0" borderId="0" applyFill="0" applyBorder="0" applyAlignment="0" applyProtection="0"/>
    <xf numFmtId="164" fontId="7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43" borderId="0" applyNumberFormat="0" applyBorder="0" applyAlignment="0" applyProtection="0"/>
    <xf numFmtId="0" fontId="48" fillId="0" borderId="0" applyAlignment="0">
      <alignment horizontal="centerContinuous" vertical="center"/>
    </xf>
    <xf numFmtId="0" fontId="48" fillId="0" borderId="0" applyAlignment="0">
      <alignment horizontal="centerContinuous" vertical="center"/>
    </xf>
    <xf numFmtId="0" fontId="48" fillId="0" borderId="0" applyAlignment="0">
      <alignment horizontal="centerContinuous" vertical="center"/>
    </xf>
    <xf numFmtId="0" fontId="51" fillId="0" borderId="0" applyAlignment="0">
      <alignment horizontal="centerContinuous" vertical="center"/>
    </xf>
    <xf numFmtId="0" fontId="51" fillId="0" borderId="0" applyAlignment="0">
      <alignment horizontal="centerContinuous" vertical="center"/>
    </xf>
    <xf numFmtId="0" fontId="51" fillId="0" borderId="0" applyAlignment="0">
      <alignment horizontal="centerContinuous" vertical="center"/>
    </xf>
    <xf numFmtId="0" fontId="45" fillId="16" borderId="116">
      <alignment horizontal="right" vertical="center" wrapText="1"/>
    </xf>
    <xf numFmtId="0" fontId="45" fillId="16" borderId="116">
      <alignment horizontal="right" vertical="center" wrapText="1"/>
    </xf>
    <xf numFmtId="0" fontId="45" fillId="16" borderId="116">
      <alignment horizontal="right" vertical="center" wrapText="1"/>
    </xf>
    <xf numFmtId="1" fontId="47" fillId="16" borderId="117">
      <alignment horizontal="left" vertical="center" wrapText="1"/>
    </xf>
    <xf numFmtId="1" fontId="53" fillId="16" borderId="118">
      <alignment horizontal="center" vertical="center"/>
    </xf>
    <xf numFmtId="0" fontId="52" fillId="16" borderId="118">
      <alignment horizontal="center" vertical="center" wrapText="1"/>
    </xf>
    <xf numFmtId="0" fontId="46" fillId="16" borderId="118">
      <alignment horizontal="center" vertical="center" wrapText="1"/>
    </xf>
    <xf numFmtId="0" fontId="58" fillId="0" borderId="0" applyNumberFormat="0" applyFill="0" applyBorder="0" applyProtection="0"/>
    <xf numFmtId="0" fontId="74" fillId="0" borderId="108" applyNumberFormat="0" applyFill="0" applyAlignment="0" applyProtection="0"/>
    <xf numFmtId="0" fontId="75" fillId="0" borderId="123" applyNumberFormat="0" applyFill="0" applyAlignment="0" applyProtection="0"/>
    <xf numFmtId="0" fontId="75" fillId="0" borderId="124" applyNumberFormat="0" applyFill="0" applyAlignment="0" applyProtection="0"/>
    <xf numFmtId="0" fontId="76" fillId="0" borderId="109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11" borderId="110" applyNumberFormat="0" applyAlignment="0" applyProtection="0"/>
    <xf numFmtId="0" fontId="7" fillId="0" borderId="0">
      <alignment horizontal="center" vertical="center" readingOrder="2"/>
    </xf>
    <xf numFmtId="0" fontId="54" fillId="0" borderId="0">
      <alignment horizontal="left" vertical="center"/>
    </xf>
    <xf numFmtId="0" fontId="79" fillId="0" borderId="112" applyNumberFormat="0" applyFill="0" applyAlignment="0" applyProtection="0"/>
    <xf numFmtId="0" fontId="59" fillId="0" borderId="119" applyNumberFormat="0" applyFill="0" applyProtection="0">
      <alignment horizontal="left" vertical="top" wrapText="1"/>
    </xf>
    <xf numFmtId="0" fontId="60" fillId="15" borderId="49" applyNumberFormat="0">
      <alignment horizontal="right"/>
      <protection locked="0"/>
    </xf>
    <xf numFmtId="0" fontId="80" fillId="44" borderId="0" applyNumberFormat="0" applyBorder="0" applyAlignment="0" applyProtection="0"/>
    <xf numFmtId="0" fontId="7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6" fillId="0" borderId="0"/>
    <xf numFmtId="0" fontId="26" fillId="0" borderId="0"/>
    <xf numFmtId="0" fontId="43" fillId="0" borderId="0"/>
    <xf numFmtId="0" fontId="43" fillId="0" borderId="0"/>
    <xf numFmtId="0" fontId="71" fillId="0" borderId="0"/>
    <xf numFmtId="0" fontId="43" fillId="0" borderId="0"/>
    <xf numFmtId="0" fontId="26" fillId="0" borderId="0"/>
    <xf numFmtId="0" fontId="43" fillId="0" borderId="0"/>
    <xf numFmtId="0" fontId="81" fillId="0" borderId="0"/>
    <xf numFmtId="0" fontId="81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82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82" fillId="0" borderId="0"/>
    <xf numFmtId="0" fontId="82" fillId="0" borderId="0"/>
    <xf numFmtId="0" fontId="43" fillId="0" borderId="0"/>
    <xf numFmtId="0" fontId="27" fillId="0" borderId="0"/>
    <xf numFmtId="0" fontId="43" fillId="0" borderId="0"/>
    <xf numFmtId="0" fontId="7" fillId="0" borderId="0"/>
    <xf numFmtId="0" fontId="82" fillId="0" borderId="0"/>
    <xf numFmtId="0" fontId="43" fillId="0" borderId="0"/>
    <xf numFmtId="0" fontId="43" fillId="0" borderId="0"/>
    <xf numFmtId="0" fontId="70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1" fillId="0" borderId="0"/>
    <xf numFmtId="0" fontId="7" fillId="0" borderId="0"/>
    <xf numFmtId="0" fontId="43" fillId="0" borderId="0"/>
    <xf numFmtId="0" fontId="43" fillId="0" borderId="0"/>
    <xf numFmtId="0" fontId="26" fillId="0" borderId="0"/>
    <xf numFmtId="0" fontId="7" fillId="0" borderId="0"/>
    <xf numFmtId="0" fontId="26" fillId="0" borderId="0"/>
    <xf numFmtId="0" fontId="71" fillId="0" borderId="0"/>
    <xf numFmtId="0" fontId="49" fillId="0" borderId="0"/>
    <xf numFmtId="0" fontId="7" fillId="0" borderId="0"/>
    <xf numFmtId="0" fontId="43" fillId="0" borderId="0"/>
    <xf numFmtId="0" fontId="43" fillId="0" borderId="0"/>
    <xf numFmtId="0" fontId="49" fillId="0" borderId="0"/>
    <xf numFmtId="0" fontId="7" fillId="0" borderId="0"/>
    <xf numFmtId="0" fontId="7" fillId="0" borderId="0"/>
    <xf numFmtId="0" fontId="43" fillId="0" borderId="0"/>
    <xf numFmtId="0" fontId="43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55" fillId="0" borderId="0">
      <alignment horizontal="right" vertical="center"/>
    </xf>
    <xf numFmtId="0" fontId="56" fillId="0" borderId="0">
      <alignment horizontal="left" vertical="center"/>
    </xf>
    <xf numFmtId="0" fontId="70" fillId="5" borderId="114" applyNumberFormat="0" applyFont="0" applyAlignment="0" applyProtection="0"/>
    <xf numFmtId="0" fontId="7" fillId="17" borderId="114" applyNumberFormat="0" applyFont="0" applyAlignment="0" applyProtection="0"/>
    <xf numFmtId="0" fontId="83" fillId="41" borderId="111" applyNumberFormat="0" applyAlignment="0" applyProtection="0"/>
    <xf numFmtId="9" fontId="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59" fillId="0" borderId="0" applyFill="0" applyBorder="0" applyProtection="0">
      <alignment horizontal="left" vertical="top"/>
    </xf>
    <xf numFmtId="49" fontId="44" fillId="0" borderId="0" applyFill="0" applyBorder="0" applyProtection="0">
      <alignment horizontal="left"/>
    </xf>
    <xf numFmtId="0" fontId="61" fillId="0" borderId="0" applyNumberFormat="0" applyFill="0" applyBorder="0" applyProtection="0"/>
    <xf numFmtId="49" fontId="61" fillId="0" borderId="119" applyFill="0" applyProtection="0">
      <alignment horizontal="center"/>
    </xf>
    <xf numFmtId="0" fontId="61" fillId="0" borderId="0" applyNumberFormat="0" applyFill="0" applyBorder="0" applyProtection="0">
      <alignment horizontal="left"/>
    </xf>
    <xf numFmtId="0" fontId="59" fillId="45" borderId="119" applyNumberFormat="0" applyAlignment="0" applyProtection="0"/>
    <xf numFmtId="3" fontId="59" fillId="45" borderId="119">
      <alignment horizontal="right"/>
      <protection locked="0"/>
    </xf>
    <xf numFmtId="0" fontId="59" fillId="0" borderId="119" applyNumberFormat="0" applyFill="0" applyAlignment="0" applyProtection="0"/>
    <xf numFmtId="3" fontId="59" fillId="0" borderId="119" applyFill="0" applyProtection="0">
      <alignment horizontal="right"/>
    </xf>
    <xf numFmtId="0" fontId="7" fillId="0" borderId="0"/>
    <xf numFmtId="0" fontId="45" fillId="0" borderId="0">
      <alignment horizontal="right" vertical="center"/>
    </xf>
    <xf numFmtId="0" fontId="45" fillId="0" borderId="0">
      <alignment horizontal="right" vertical="center"/>
    </xf>
    <xf numFmtId="0" fontId="45" fillId="0" borderId="0">
      <alignment horizontal="right" vertical="center"/>
    </xf>
    <xf numFmtId="0" fontId="7" fillId="0" borderId="0">
      <alignment horizontal="left" vertical="center"/>
    </xf>
    <xf numFmtId="0" fontId="7" fillId="0" borderId="0">
      <alignment horizontal="left" vertical="center"/>
    </xf>
    <xf numFmtId="0" fontId="7" fillId="0" borderId="0">
      <alignment horizontal="left" vertical="center"/>
    </xf>
    <xf numFmtId="0" fontId="84" fillId="0" borderId="0" applyNumberFormat="0" applyFill="0" applyBorder="0" applyAlignment="0" applyProtection="0"/>
    <xf numFmtId="0" fontId="8" fillId="0" borderId="115" applyNumberFormat="0" applyFill="0" applyAlignment="0" applyProtection="0"/>
    <xf numFmtId="0" fontId="62" fillId="16" borderId="118" applyAlignment="0">
      <alignment horizontal="center" vertical="center"/>
    </xf>
    <xf numFmtId="0" fontId="85" fillId="0" borderId="115" applyNumberFormat="0" applyFill="0" applyAlignment="0" applyProtection="0"/>
    <xf numFmtId="0" fontId="64" fillId="0" borderId="115" applyNumberFormat="0" applyFill="0" applyAlignment="0" applyProtection="0"/>
    <xf numFmtId="0" fontId="55" fillId="0" borderId="120">
      <alignment horizontal="right" vertical="center" indent="1"/>
    </xf>
    <xf numFmtId="0" fontId="45" fillId="16" borderId="120">
      <alignment horizontal="right" vertical="center" wrapText="1" indent="1" readingOrder="2"/>
    </xf>
    <xf numFmtId="0" fontId="45" fillId="16" borderId="120">
      <alignment horizontal="right" vertical="center" wrapText="1" indent="1" readingOrder="2"/>
    </xf>
    <xf numFmtId="0" fontId="45" fillId="16" borderId="120">
      <alignment horizontal="right" vertical="center" wrapText="1" indent="1" readingOrder="2"/>
    </xf>
    <xf numFmtId="0" fontId="49" fillId="0" borderId="120">
      <alignment horizontal="right" vertical="center" indent="1"/>
    </xf>
    <xf numFmtId="0" fontId="49" fillId="16" borderId="120">
      <alignment horizontal="left" vertical="center" wrapText="1" indent="1"/>
    </xf>
    <xf numFmtId="0" fontId="49" fillId="0" borderId="121">
      <alignment horizontal="left" vertical="center"/>
    </xf>
    <xf numFmtId="0" fontId="49" fillId="0" borderId="122">
      <alignment horizontal="left" vertical="center"/>
    </xf>
    <xf numFmtId="0" fontId="63" fillId="0" borderId="0" applyNumberFormat="0" applyFill="0" applyBorder="0" applyAlignment="0" applyProtection="0"/>
    <xf numFmtId="0" fontId="50" fillId="0" borderId="0"/>
    <xf numFmtId="43" fontId="26" fillId="0" borderId="0" applyFont="0" applyFill="0" applyBorder="0" applyAlignment="0" applyProtection="0"/>
  </cellStyleXfs>
  <cellXfs count="806">
    <xf numFmtId="0" fontId="0" fillId="0" borderId="0" xfId="0"/>
    <xf numFmtId="0" fontId="1" fillId="0" borderId="0" xfId="0" applyFont="1" applyAlignment="1">
      <alignment horizontal="left" readingOrder="1"/>
    </xf>
    <xf numFmtId="0" fontId="1" fillId="0" borderId="0" xfId="0" applyFont="1" applyAlignment="1">
      <alignment horizontal="center" readingOrder="1"/>
    </xf>
    <xf numFmtId="0" fontId="1" fillId="0" borderId="3" xfId="0" applyFont="1" applyBorder="1" applyAlignment="1">
      <alignment horizontal="center" readingOrder="1"/>
    </xf>
    <xf numFmtId="0" fontId="1" fillId="0" borderId="5" xfId="0" applyFont="1" applyBorder="1" applyAlignment="1">
      <alignment horizontal="center" readingOrder="1"/>
    </xf>
    <xf numFmtId="0" fontId="1" fillId="0" borderId="10" xfId="0" applyFont="1" applyBorder="1" applyAlignment="1">
      <alignment horizontal="left" readingOrder="1"/>
    </xf>
    <xf numFmtId="0" fontId="5" fillId="0" borderId="0" xfId="0" applyFont="1" applyAlignment="1">
      <alignment horizontal="center" readingOrder="1"/>
    </xf>
    <xf numFmtId="0" fontId="8" fillId="0" borderId="0" xfId="0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  <xf numFmtId="165" fontId="1" fillId="0" borderId="0" xfId="0" applyNumberFormat="1" applyFont="1" applyAlignment="1">
      <alignment horizontal="right" vertical="center" readingOrder="1"/>
    </xf>
    <xf numFmtId="165" fontId="1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horizontal="center" vertical="center" readingOrder="1"/>
    </xf>
    <xf numFmtId="165" fontId="1" fillId="0" borderId="9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right" vertical="center" indent="1" readingOrder="1"/>
    </xf>
    <xf numFmtId="0" fontId="5" fillId="0" borderId="0" xfId="0" applyFont="1" applyAlignment="1">
      <alignment horizontal="left" readingOrder="1"/>
    </xf>
    <xf numFmtId="0" fontId="2" fillId="0" borderId="0" xfId="0" applyFont="1" applyAlignment="1">
      <alignment horizontal="center" vertical="center"/>
    </xf>
    <xf numFmtId="165" fontId="23" fillId="0" borderId="0" xfId="0" applyNumberFormat="1" applyFont="1" applyAlignment="1">
      <alignment horizontal="right" vertical="center" indent="1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readingOrder="1"/>
    </xf>
    <xf numFmtId="0" fontId="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right" readingOrder="1"/>
    </xf>
    <xf numFmtId="165" fontId="1" fillId="0" borderId="0" xfId="0" applyNumberFormat="1" applyFont="1" applyBorder="1" applyAlignment="1">
      <alignment horizontal="right" vertical="center" indent="1" readingOrder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readingOrder="1"/>
    </xf>
    <xf numFmtId="165" fontId="1" fillId="0" borderId="0" xfId="0" applyNumberFormat="1" applyFont="1" applyFill="1" applyAlignment="1">
      <alignment horizontal="right" vertical="center" readingOrder="1"/>
    </xf>
    <xf numFmtId="0" fontId="11" fillId="0" borderId="0" xfId="0" applyFont="1" applyFill="1" applyAlignment="1">
      <alignment horizontal="center" vertical="center" readingOrder="1"/>
    </xf>
    <xf numFmtId="165" fontId="1" fillId="0" borderId="0" xfId="0" applyNumberFormat="1" applyFont="1" applyFill="1" applyAlignment="1">
      <alignment horizontal="right" vertical="center" indent="1" readingOrder="1"/>
    </xf>
    <xf numFmtId="0" fontId="17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readingOrder="2"/>
    </xf>
    <xf numFmtId="0" fontId="1" fillId="0" borderId="10" xfId="0" applyFont="1" applyBorder="1" applyAlignment="1">
      <alignment horizontal="left" readingOrder="2"/>
    </xf>
    <xf numFmtId="0" fontId="1" fillId="0" borderId="0" xfId="0" applyFont="1" applyAlignment="1">
      <alignment horizontal="left" readingOrder="2"/>
    </xf>
    <xf numFmtId="0" fontId="3" fillId="0" borderId="1" xfId="0" applyFont="1" applyBorder="1" applyAlignment="1">
      <alignment horizontal="right" vertical="center" indent="1" readingOrder="2"/>
    </xf>
    <xf numFmtId="165" fontId="1" fillId="0" borderId="30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right" indent="1" readingOrder="1"/>
    </xf>
    <xf numFmtId="0" fontId="17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center" readingOrder="2"/>
    </xf>
    <xf numFmtId="0" fontId="2" fillId="0" borderId="0" xfId="0" applyFont="1" applyAlignment="1">
      <alignment horizontal="center" vertical="center" readingOrder="2"/>
    </xf>
    <xf numFmtId="0" fontId="1" fillId="0" borderId="3" xfId="0" applyFont="1" applyBorder="1" applyAlignment="1">
      <alignment horizontal="center" readingOrder="2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readingOrder="1"/>
    </xf>
    <xf numFmtId="0" fontId="3" fillId="0" borderId="17" xfId="0" applyFont="1" applyBorder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3" fontId="1" fillId="0" borderId="0" xfId="0" applyNumberFormat="1" applyFont="1" applyAlignment="1">
      <alignment horizontal="right" vertical="center" indent="1" readingOrder="1"/>
    </xf>
    <xf numFmtId="0" fontId="33" fillId="0" borderId="0" xfId="0" applyFont="1" applyAlignment="1">
      <alignment horizontal="left"/>
    </xf>
    <xf numFmtId="0" fontId="1" fillId="0" borderId="0" xfId="0" applyFont="1" applyAlignment="1">
      <alignment readingOrder="2"/>
    </xf>
    <xf numFmtId="0" fontId="1" fillId="3" borderId="0" xfId="0" applyFont="1" applyFill="1" applyAlignment="1">
      <alignment horizontal="center" vertical="center" readingOrder="1"/>
    </xf>
    <xf numFmtId="0" fontId="34" fillId="0" borderId="0" xfId="1" applyFont="1" applyAlignment="1">
      <alignment horizontal="right" readingOrder="1"/>
    </xf>
    <xf numFmtId="0" fontId="0" fillId="0" borderId="0" xfId="0" applyAlignment="1">
      <alignment readingOrder="2"/>
    </xf>
    <xf numFmtId="0" fontId="0" fillId="0" borderId="10" xfId="0" applyBorder="1"/>
    <xf numFmtId="0" fontId="0" fillId="0" borderId="10" xfId="0" applyBorder="1" applyAlignment="1">
      <alignment readingOrder="2"/>
    </xf>
    <xf numFmtId="0" fontId="3" fillId="0" borderId="2" xfId="0" applyFont="1" applyBorder="1" applyAlignment="1">
      <alignment horizontal="right" vertical="center" indent="1" readingOrder="2"/>
    </xf>
    <xf numFmtId="0" fontId="15" fillId="0" borderId="0" xfId="0" applyFont="1" applyAlignment="1">
      <alignment horizontal="center" vertical="center" readingOrder="2"/>
    </xf>
    <xf numFmtId="3" fontId="33" fillId="0" borderId="0" xfId="5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" fillId="0" borderId="32" xfId="0" applyFont="1" applyBorder="1" applyAlignment="1">
      <alignment horizontal="center" readingOrder="2"/>
    </xf>
    <xf numFmtId="0" fontId="1" fillId="0" borderId="40" xfId="0" applyFont="1" applyBorder="1" applyAlignment="1">
      <alignment horizontal="center" readingOrder="2"/>
    </xf>
    <xf numFmtId="0" fontId="5" fillId="0" borderId="41" xfId="0" applyFont="1" applyBorder="1" applyAlignment="1">
      <alignment horizontal="center" vertical="center" wrapText="1" readingOrder="2"/>
    </xf>
    <xf numFmtId="0" fontId="5" fillId="0" borderId="42" xfId="0" applyFont="1" applyBorder="1" applyAlignment="1">
      <alignment horizontal="center" vertical="center" wrapText="1" readingOrder="2"/>
    </xf>
    <xf numFmtId="0" fontId="5" fillId="0" borderId="43" xfId="0" applyFont="1" applyBorder="1" applyAlignment="1">
      <alignment horizontal="center" vertical="center" wrapText="1" readingOrder="2"/>
    </xf>
    <xf numFmtId="0" fontId="5" fillId="0" borderId="44" xfId="0" applyFont="1" applyBorder="1" applyAlignment="1">
      <alignment horizontal="center" vertical="center" wrapText="1" readingOrder="2"/>
    </xf>
    <xf numFmtId="0" fontId="5" fillId="0" borderId="45" xfId="0" applyFont="1" applyBorder="1" applyAlignment="1">
      <alignment horizontal="center" vertical="center" wrapText="1" readingOrder="2"/>
    </xf>
    <xf numFmtId="165" fontId="1" fillId="0" borderId="52" xfId="0" applyNumberFormat="1" applyFont="1" applyBorder="1" applyAlignment="1">
      <alignment horizontal="right" vertical="center" indent="1" readingOrder="1"/>
    </xf>
    <xf numFmtId="165" fontId="1" fillId="0" borderId="53" xfId="0" applyNumberFormat="1" applyFont="1" applyBorder="1" applyAlignment="1">
      <alignment horizontal="right" vertical="center" indent="1" readingOrder="1"/>
    </xf>
    <xf numFmtId="165" fontId="1" fillId="0" borderId="54" xfId="0" applyNumberFormat="1" applyFont="1" applyBorder="1" applyAlignment="1">
      <alignment horizontal="right" vertical="center" indent="1" readingOrder="1"/>
    </xf>
    <xf numFmtId="165" fontId="1" fillId="0" borderId="55" xfId="0" applyNumberFormat="1" applyFont="1" applyBorder="1" applyAlignment="1">
      <alignment horizontal="right" readingOrder="1"/>
    </xf>
    <xf numFmtId="0" fontId="5" fillId="0" borderId="0" xfId="0" applyFont="1" applyAlignment="1">
      <alignment horizontal="left" vertical="center" readingOrder="1"/>
    </xf>
    <xf numFmtId="165" fontId="5" fillId="0" borderId="0" xfId="0" applyNumberFormat="1" applyFont="1" applyAlignment="1">
      <alignment horizontal="left" vertical="center" readingOrder="1"/>
    </xf>
    <xf numFmtId="3" fontId="33" fillId="4" borderId="0" xfId="5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 readingOrder="1"/>
    </xf>
    <xf numFmtId="0" fontId="1" fillId="0" borderId="9" xfId="0" applyFont="1" applyBorder="1" applyAlignment="1">
      <alignment horizontal="center" readingOrder="2"/>
    </xf>
    <xf numFmtId="0" fontId="1" fillId="0" borderId="10" xfId="0" applyFont="1" applyBorder="1" applyAlignment="1">
      <alignment horizontal="center" readingOrder="2"/>
    </xf>
    <xf numFmtId="0" fontId="5" fillId="0" borderId="56" xfId="0" applyFont="1" applyBorder="1" applyAlignment="1">
      <alignment horizontal="center" vertical="center" wrapText="1" readingOrder="2"/>
    </xf>
    <xf numFmtId="0" fontId="5" fillId="0" borderId="57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4" fontId="1" fillId="0" borderId="0" xfId="0" applyNumberFormat="1" applyFont="1" applyAlignment="1">
      <alignment horizontal="left" readingOrder="1"/>
    </xf>
    <xf numFmtId="165" fontId="1" fillId="0" borderId="55" xfId="0" applyNumberFormat="1" applyFont="1" applyBorder="1" applyAlignment="1">
      <alignment horizontal="right" vertical="center" indent="1" readingOrder="1"/>
    </xf>
    <xf numFmtId="0" fontId="1" fillId="0" borderId="0" xfId="0" applyFont="1" applyAlignment="1">
      <alignment horizontal="left" vertical="center" readingOrder="1"/>
    </xf>
    <xf numFmtId="3" fontId="35" fillId="0" borderId="0" xfId="0" applyNumberFormat="1" applyFont="1" applyAlignment="1">
      <alignment horizontal="center" vertical="center"/>
    </xf>
    <xf numFmtId="0" fontId="38" fillId="0" borderId="0" xfId="0" applyFont="1"/>
    <xf numFmtId="0" fontId="40" fillId="0" borderId="0" xfId="0" applyFont="1" applyAlignment="1">
      <alignment horizontal="center" vertical="center" wrapText="1" readingOrder="2"/>
    </xf>
    <xf numFmtId="0" fontId="40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1" fillId="0" borderId="32" xfId="0" applyFont="1" applyBorder="1" applyAlignment="1">
      <alignment readingOrder="2"/>
    </xf>
    <xf numFmtId="0" fontId="17" fillId="0" borderId="40" xfId="0" applyFont="1" applyBorder="1" applyAlignment="1">
      <alignment horizontal="right" vertical="center" wrapText="1" readingOrder="2"/>
    </xf>
    <xf numFmtId="0" fontId="5" fillId="0" borderId="67" xfId="0" applyFont="1" applyBorder="1" applyAlignment="1">
      <alignment horizontal="center" vertical="center" wrapText="1" readingOrder="2"/>
    </xf>
    <xf numFmtId="0" fontId="5" fillId="0" borderId="68" xfId="0" applyFont="1" applyBorder="1" applyAlignment="1">
      <alignment horizontal="center" vertical="center" wrapText="1" readingOrder="2"/>
    </xf>
    <xf numFmtId="0" fontId="5" fillId="0" borderId="69" xfId="0" applyFont="1" applyBorder="1" applyAlignment="1">
      <alignment horizontal="center" vertical="center" wrapText="1" readingOrder="2"/>
    </xf>
    <xf numFmtId="0" fontId="5" fillId="0" borderId="70" xfId="0" applyFont="1" applyBorder="1" applyAlignment="1">
      <alignment horizontal="center" vertical="center" wrapText="1" readingOrder="2"/>
    </xf>
    <xf numFmtId="0" fontId="5" fillId="0" borderId="71" xfId="0" applyFont="1" applyBorder="1" applyAlignment="1">
      <alignment horizontal="center" vertical="center" wrapText="1" readingOrder="2"/>
    </xf>
    <xf numFmtId="165" fontId="27" fillId="0" borderId="81" xfId="0" applyNumberFormat="1" applyFont="1" applyBorder="1" applyAlignment="1">
      <alignment horizontal="right" vertical="center" indent="1" readingOrder="2"/>
    </xf>
    <xf numFmtId="165" fontId="13" fillId="0" borderId="0" xfId="0" applyNumberFormat="1" applyFont="1" applyAlignment="1">
      <alignment horizontal="center" vertical="center" wrapText="1" readingOrder="2"/>
    </xf>
    <xf numFmtId="165" fontId="1" fillId="0" borderId="0" xfId="0" applyNumberFormat="1" applyFont="1" applyAlignment="1">
      <alignment horizontal="center" vertical="center" wrapText="1" readingOrder="2"/>
    </xf>
    <xf numFmtId="0" fontId="41" fillId="0" borderId="0" xfId="0" applyFont="1" applyAlignment="1">
      <alignment horizontal="right" vertical="center" wrapText="1"/>
    </xf>
    <xf numFmtId="0" fontId="41" fillId="0" borderId="0" xfId="0" applyFont="1"/>
    <xf numFmtId="0" fontId="5" fillId="0" borderId="87" xfId="0" applyFont="1" applyBorder="1" applyAlignment="1">
      <alignment horizontal="center" vertical="center" wrapText="1" readingOrder="2"/>
    </xf>
    <xf numFmtId="0" fontId="5" fillId="0" borderId="88" xfId="0" applyFont="1" applyBorder="1" applyAlignment="1">
      <alignment horizontal="center" vertical="center" wrapText="1" readingOrder="2"/>
    </xf>
    <xf numFmtId="0" fontId="5" fillId="0" borderId="89" xfId="0" applyFont="1" applyBorder="1" applyAlignment="1">
      <alignment horizontal="center" vertical="center" wrapText="1" readingOrder="2"/>
    </xf>
    <xf numFmtId="165" fontId="13" fillId="0" borderId="0" xfId="0" applyNumberFormat="1" applyFont="1" applyAlignment="1">
      <alignment horizontal="center" vertical="center" wrapText="1" readingOrder="1"/>
    </xf>
    <xf numFmtId="165" fontId="1" fillId="0" borderId="0" xfId="0" applyNumberFormat="1" applyFont="1" applyAlignment="1">
      <alignment horizontal="center" vertical="center" wrapText="1" readingOrder="1"/>
    </xf>
    <xf numFmtId="0" fontId="1" fillId="0" borderId="32" xfId="0" applyFont="1" applyBorder="1"/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165" fontId="27" fillId="0" borderId="101" xfId="0" applyNumberFormat="1" applyFont="1" applyBorder="1" applyAlignment="1">
      <alignment horizontal="right" vertical="center" indent="1" readingOrder="1"/>
    </xf>
    <xf numFmtId="165" fontId="27" fillId="0" borderId="74" xfId="0" applyNumberFormat="1" applyFont="1" applyBorder="1" applyAlignment="1">
      <alignment horizontal="right" vertical="center" indent="1" readingOrder="1"/>
    </xf>
    <xf numFmtId="165" fontId="27" fillId="0" borderId="102" xfId="0" applyNumberFormat="1" applyFont="1" applyBorder="1" applyAlignment="1">
      <alignment horizontal="right" vertical="center" indent="1" readingOrder="1"/>
    </xf>
    <xf numFmtId="165" fontId="27" fillId="0" borderId="103" xfId="0" applyNumberFormat="1" applyFont="1" applyBorder="1" applyAlignment="1">
      <alignment horizontal="right" vertical="center" indent="1" readingOrder="1"/>
    </xf>
    <xf numFmtId="165" fontId="27" fillId="0" borderId="104" xfId="0" applyNumberFormat="1" applyFont="1" applyBorder="1" applyAlignment="1">
      <alignment horizontal="right" vertical="center" indent="1" readingOrder="1"/>
    </xf>
    <xf numFmtId="165" fontId="27" fillId="0" borderId="105" xfId="0" applyNumberFormat="1" applyFont="1" applyBorder="1" applyAlignment="1">
      <alignment horizontal="right" vertical="center" indent="1" readingOrder="1"/>
    </xf>
    <xf numFmtId="165" fontId="27" fillId="0" borderId="106" xfId="0" applyNumberFormat="1" applyFont="1" applyBorder="1" applyAlignment="1">
      <alignment horizontal="right" vertical="center" indent="1" readingOrder="1"/>
    </xf>
    <xf numFmtId="165" fontId="27" fillId="0" borderId="81" xfId="0" applyNumberFormat="1" applyFont="1" applyBorder="1" applyAlignment="1">
      <alignment horizontal="right" vertical="center" indent="1" readingOrder="1"/>
    </xf>
    <xf numFmtId="165" fontId="27" fillId="0" borderId="106" xfId="0" applyNumberFormat="1" applyFont="1" applyBorder="1" applyAlignment="1">
      <alignment horizontal="right" vertical="center" indent="1" readingOrder="2"/>
    </xf>
    <xf numFmtId="165" fontId="27" fillId="0" borderId="106" xfId="0" applyNumberFormat="1" applyFont="1" applyBorder="1" applyAlignment="1">
      <alignment horizontal="right" vertical="center" indent="1"/>
    </xf>
    <xf numFmtId="165" fontId="27" fillId="0" borderId="81" xfId="0" applyNumberFormat="1" applyFont="1" applyBorder="1" applyAlignment="1">
      <alignment horizontal="right" vertical="center" indent="1"/>
    </xf>
    <xf numFmtId="165" fontId="27" fillId="0" borderId="107" xfId="0" applyNumberFormat="1" applyFont="1" applyBorder="1" applyAlignment="1">
      <alignment horizontal="right" vertical="center" indent="1" readingOrder="1"/>
    </xf>
    <xf numFmtId="165" fontId="27" fillId="0" borderId="84" xfId="0" applyNumberFormat="1" applyFont="1" applyBorder="1" applyAlignment="1">
      <alignment horizontal="right" vertical="center" indent="1" readingOrder="1"/>
    </xf>
    <xf numFmtId="165" fontId="1" fillId="0" borderId="0" xfId="0" applyNumberFormat="1" applyFont="1" applyAlignment="1">
      <alignment horizontal="left" readingOrder="1"/>
    </xf>
    <xf numFmtId="4" fontId="24" fillId="0" borderId="0" xfId="0" applyNumberFormat="1" applyFont="1" applyAlignment="1">
      <alignment horizontal="right" vertical="center" indent="1" readingOrder="1"/>
    </xf>
    <xf numFmtId="4" fontId="24" fillId="0" borderId="0" xfId="0" applyNumberFormat="1" applyFont="1" applyAlignment="1">
      <alignment horizontal="right" vertical="center" indent="2" readingOrder="1"/>
    </xf>
    <xf numFmtId="0" fontId="86" fillId="0" borderId="0" xfId="0" applyFont="1"/>
    <xf numFmtId="0" fontId="9" fillId="0" borderId="0" xfId="0" applyFont="1" applyAlignment="1">
      <alignment horizontal="center" vertical="center"/>
    </xf>
    <xf numFmtId="0" fontId="1" fillId="0" borderId="0" xfId="0" applyFont="1"/>
    <xf numFmtId="0" fontId="1" fillId="0" borderId="10" xfId="0" applyFont="1" applyFill="1" applyBorder="1" applyAlignment="1">
      <alignment horizontal="left" readingOrder="1"/>
    </xf>
    <xf numFmtId="0" fontId="1" fillId="0" borderId="0" xfId="0" applyFont="1" applyFill="1" applyAlignment="1">
      <alignment horizontal="left" readingOrder="1"/>
    </xf>
    <xf numFmtId="0" fontId="1" fillId="0" borderId="0" xfId="0" applyFont="1" applyFill="1" applyAlignment="1">
      <alignment horizontal="center" vertical="center" readingOrder="1"/>
    </xf>
    <xf numFmtId="0" fontId="14" fillId="46" borderId="0" xfId="0" applyFont="1" applyFill="1" applyAlignment="1">
      <alignment horizontal="center" vertical="center"/>
    </xf>
    <xf numFmtId="0" fontId="1" fillId="46" borderId="0" xfId="0" applyFont="1" applyFill="1"/>
    <xf numFmtId="0" fontId="14" fillId="47" borderId="0" xfId="0" applyFont="1" applyFill="1" applyAlignment="1">
      <alignment horizontal="center" vertical="center"/>
    </xf>
    <xf numFmtId="0" fontId="1" fillId="47" borderId="0" xfId="0" applyFont="1" applyFill="1"/>
    <xf numFmtId="0" fontId="87" fillId="47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5" fillId="0" borderId="126" xfId="0" applyFont="1" applyBorder="1" applyAlignment="1">
      <alignment horizontal="center" vertical="center" wrapText="1" readingOrder="2"/>
    </xf>
    <xf numFmtId="0" fontId="5" fillId="0" borderId="130" xfId="0" applyFont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left" readingOrder="1"/>
    </xf>
    <xf numFmtId="0" fontId="5" fillId="0" borderId="0" xfId="0" applyFont="1" applyFill="1" applyBorder="1" applyAlignment="1">
      <alignment horizontal="left" readingOrder="1"/>
    </xf>
    <xf numFmtId="0" fontId="5" fillId="0" borderId="0" xfId="0" applyFont="1" applyFill="1" applyBorder="1" applyAlignment="1">
      <alignment horizontal="left" vertical="center" readingOrder="1"/>
    </xf>
    <xf numFmtId="165" fontId="27" fillId="0" borderId="81" xfId="0" applyNumberFormat="1" applyFont="1" applyFill="1" applyBorder="1" applyAlignment="1">
      <alignment horizontal="right" vertical="center" indent="1" readingOrder="2"/>
    </xf>
    <xf numFmtId="165" fontId="27" fillId="0" borderId="73" xfId="0" applyNumberFormat="1" applyFont="1" applyFill="1" applyBorder="1" applyAlignment="1">
      <alignment horizontal="right" vertical="center" indent="1" readingOrder="2"/>
    </xf>
    <xf numFmtId="165" fontId="27" fillId="0" borderId="80" xfId="0" applyNumberFormat="1" applyFont="1" applyFill="1" applyBorder="1" applyAlignment="1">
      <alignment horizontal="right" vertical="center" indent="1" readingOrder="2"/>
    </xf>
    <xf numFmtId="165" fontId="27" fillId="0" borderId="82" xfId="0" applyNumberFormat="1" applyFont="1" applyFill="1" applyBorder="1" applyAlignment="1">
      <alignment horizontal="right" vertical="center" indent="1" readingOrder="2"/>
    </xf>
    <xf numFmtId="165" fontId="27" fillId="0" borderId="128" xfId="0" applyNumberFormat="1" applyFont="1" applyFill="1" applyBorder="1" applyAlignment="1">
      <alignment horizontal="right" vertical="center" indent="1" readingOrder="2"/>
    </xf>
    <xf numFmtId="165" fontId="27" fillId="0" borderId="80" xfId="0" applyNumberFormat="1" applyFont="1" applyFill="1" applyBorder="1" applyAlignment="1">
      <alignment horizontal="right" vertical="center" indent="1" readingOrder="1"/>
    </xf>
    <xf numFmtId="165" fontId="27" fillId="0" borderId="81" xfId="0" applyNumberFormat="1" applyFont="1" applyFill="1" applyBorder="1" applyAlignment="1">
      <alignment horizontal="right" vertical="center" indent="1" readingOrder="1"/>
    </xf>
    <xf numFmtId="165" fontId="27" fillId="0" borderId="82" xfId="0" applyNumberFormat="1" applyFont="1" applyFill="1" applyBorder="1" applyAlignment="1">
      <alignment horizontal="right" vertical="center" indent="1" readingOrder="1"/>
    </xf>
    <xf numFmtId="165" fontId="27" fillId="0" borderId="84" xfId="0" applyNumberFormat="1" applyFont="1" applyFill="1" applyBorder="1" applyAlignment="1">
      <alignment horizontal="right" vertical="center" indent="1" readingOrder="2"/>
    </xf>
    <xf numFmtId="165" fontId="27" fillId="0" borderId="129" xfId="0" applyNumberFormat="1" applyFont="1" applyFill="1" applyBorder="1" applyAlignment="1">
      <alignment horizontal="right" vertical="center" indent="1" readingOrder="2"/>
    </xf>
    <xf numFmtId="165" fontId="24" fillId="0" borderId="46" xfId="0" applyNumberFormat="1" applyFont="1" applyFill="1" applyBorder="1" applyAlignment="1">
      <alignment horizontal="right" vertical="center" indent="1" readingOrder="1"/>
    </xf>
    <xf numFmtId="165" fontId="24" fillId="0" borderId="47" xfId="0" applyNumberFormat="1" applyFont="1" applyFill="1" applyBorder="1" applyAlignment="1">
      <alignment horizontal="right" vertical="center" indent="1" readingOrder="1"/>
    </xf>
    <xf numFmtId="165" fontId="24" fillId="0" borderId="27" xfId="0" applyNumberFormat="1" applyFont="1" applyFill="1" applyBorder="1" applyAlignment="1">
      <alignment horizontal="right" vertical="center" indent="1" readingOrder="1"/>
    </xf>
    <xf numFmtId="165" fontId="24" fillId="0" borderId="59" xfId="0" applyNumberFormat="1" applyFont="1" applyFill="1" applyBorder="1" applyAlignment="1">
      <alignment horizontal="right" vertical="center" indent="1" readingOrder="1"/>
    </xf>
    <xf numFmtId="165" fontId="24" fillId="0" borderId="48" xfId="0" applyNumberFormat="1" applyFont="1" applyFill="1" applyBorder="1" applyAlignment="1">
      <alignment horizontal="right" vertical="center" indent="1" readingOrder="1"/>
    </xf>
    <xf numFmtId="165" fontId="24" fillId="0" borderId="49" xfId="0" applyNumberFormat="1" applyFont="1" applyFill="1" applyBorder="1" applyAlignment="1">
      <alignment horizontal="right" vertical="center" indent="1" readingOrder="1"/>
    </xf>
    <xf numFmtId="165" fontId="24" fillId="0" borderId="14" xfId="0" applyNumberFormat="1" applyFont="1" applyFill="1" applyBorder="1" applyAlignment="1">
      <alignment horizontal="right" vertical="center" indent="1" readingOrder="1"/>
    </xf>
    <xf numFmtId="165" fontId="24" fillId="0" borderId="60" xfId="0" applyNumberFormat="1" applyFont="1" applyFill="1" applyBorder="1" applyAlignment="1">
      <alignment horizontal="right" vertical="center" indent="1" readingOrder="1"/>
    </xf>
    <xf numFmtId="165" fontId="24" fillId="0" borderId="50" xfId="0" applyNumberFormat="1" applyFont="1" applyFill="1" applyBorder="1" applyAlignment="1">
      <alignment horizontal="right" vertical="center" indent="1" readingOrder="1"/>
    </xf>
    <xf numFmtId="165" fontId="24" fillId="0" borderId="51" xfId="0" applyNumberFormat="1" applyFont="1" applyFill="1" applyBorder="1" applyAlignment="1">
      <alignment horizontal="right" vertical="center" indent="1" readingOrder="1"/>
    </xf>
    <xf numFmtId="165" fontId="24" fillId="0" borderId="15" xfId="0" applyNumberFormat="1" applyFont="1" applyFill="1" applyBorder="1" applyAlignment="1">
      <alignment horizontal="right" vertical="center" indent="1" readingOrder="1"/>
    </xf>
    <xf numFmtId="165" fontId="24" fillId="0" borderId="61" xfId="0" applyNumberFormat="1" applyFont="1" applyFill="1" applyBorder="1" applyAlignment="1">
      <alignment horizontal="right" vertical="center" indent="1" readingOrder="1"/>
    </xf>
    <xf numFmtId="2" fontId="1" fillId="0" borderId="0" xfId="0" applyNumberFormat="1" applyFont="1" applyAlignment="1">
      <alignment horizontal="left" readingOrder="1"/>
    </xf>
    <xf numFmtId="0" fontId="10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165" fontId="27" fillId="0" borderId="6" xfId="0" applyNumberFormat="1" applyFont="1" applyFill="1" applyBorder="1" applyAlignment="1">
      <alignment horizontal="right" vertical="center" indent="1" readingOrder="1"/>
    </xf>
    <xf numFmtId="0" fontId="89" fillId="0" borderId="0" xfId="0" applyFont="1" applyAlignment="1">
      <alignment horizontal="left" readingOrder="1"/>
    </xf>
    <xf numFmtId="0" fontId="5" fillId="0" borderId="135" xfId="0" applyFont="1" applyBorder="1" applyAlignment="1">
      <alignment horizontal="center" vertical="center" wrapText="1" readingOrder="2"/>
    </xf>
    <xf numFmtId="169" fontId="1" fillId="0" borderId="0" xfId="0" applyNumberFormat="1" applyFont="1"/>
    <xf numFmtId="43" fontId="1" fillId="0" borderId="0" xfId="224" applyFont="1" applyAlignment="1">
      <alignment horizontal="center" vertical="center"/>
    </xf>
    <xf numFmtId="171" fontId="1" fillId="0" borderId="0" xfId="224" applyNumberFormat="1" applyFont="1"/>
    <xf numFmtId="0" fontId="17" fillId="0" borderId="0" xfId="0" applyFont="1" applyAlignment="1">
      <alignment horizontal="right" readingOrder="2"/>
    </xf>
    <xf numFmtId="0" fontId="1" fillId="48" borderId="10" xfId="0" applyFont="1" applyFill="1" applyBorder="1" applyAlignment="1">
      <alignment horizontal="left" readingOrder="1"/>
    </xf>
    <xf numFmtId="0" fontId="17" fillId="0" borderId="0" xfId="0" applyFont="1" applyAlignment="1">
      <alignment horizontal="right" vertical="center" readingOrder="2"/>
    </xf>
    <xf numFmtId="0" fontId="41" fillId="0" borderId="0" xfId="0" applyFont="1" applyAlignment="1">
      <alignment horizontal="right" vertical="center" wrapText="1"/>
    </xf>
    <xf numFmtId="0" fontId="89" fillId="0" borderId="0" xfId="0" applyFont="1" applyFill="1" applyAlignment="1">
      <alignment horizontal="right" vertical="center" readingOrder="2"/>
    </xf>
    <xf numFmtId="0" fontId="89" fillId="0" borderId="0" xfId="0" applyFont="1" applyAlignment="1">
      <alignment horizontal="right" vertical="center" readingOrder="2"/>
    </xf>
    <xf numFmtId="0" fontId="89" fillId="0" borderId="0" xfId="0" applyFont="1" applyAlignment="1">
      <alignment horizontal="right" readingOrder="2"/>
    </xf>
    <xf numFmtId="165" fontId="90" fillId="0" borderId="0" xfId="0" applyNumberFormat="1" applyFont="1" applyFill="1" applyAlignment="1">
      <alignment horizontal="right" vertical="center" readingOrder="1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right" vertical="center" indent="1" readingOrder="2"/>
    </xf>
    <xf numFmtId="165" fontId="90" fillId="0" borderId="0" xfId="0" applyNumberFormat="1" applyFont="1" applyFill="1" applyAlignment="1">
      <alignment horizontal="right" vertical="center" indent="1" readingOrder="1"/>
    </xf>
    <xf numFmtId="165" fontId="90" fillId="0" borderId="0" xfId="0" applyNumberFormat="1" applyFont="1" applyAlignment="1">
      <alignment horizontal="right" vertical="center" indent="1" readingOrder="1"/>
    </xf>
    <xf numFmtId="0" fontId="90" fillId="0" borderId="0" xfId="0" applyFont="1" applyAlignment="1">
      <alignment horizontal="right" vertical="center" readingOrder="1"/>
    </xf>
    <xf numFmtId="165" fontId="90" fillId="0" borderId="0" xfId="0" applyNumberFormat="1" applyFont="1" applyAlignment="1">
      <alignment horizontal="center" vertical="center" readingOrder="1"/>
    </xf>
    <xf numFmtId="0" fontId="5" fillId="0" borderId="1" xfId="0" applyFont="1" applyBorder="1" applyAlignment="1">
      <alignment horizontal="right" indent="1" readingOrder="2"/>
    </xf>
    <xf numFmtId="0" fontId="5" fillId="0" borderId="1" xfId="0" applyFont="1" applyFill="1" applyBorder="1" applyAlignment="1">
      <alignment horizontal="right" indent="1" readingOrder="2"/>
    </xf>
    <xf numFmtId="0" fontId="5" fillId="0" borderId="1" xfId="0" applyFont="1" applyBorder="1" applyAlignment="1">
      <alignment horizontal="right" vertical="center" indent="1" readingOrder="2"/>
    </xf>
    <xf numFmtId="0" fontId="5" fillId="0" borderId="2" xfId="0" applyFont="1" applyBorder="1" applyAlignment="1">
      <alignment horizontal="right" vertical="center" indent="1" readingOrder="2"/>
    </xf>
    <xf numFmtId="0" fontId="3" fillId="0" borderId="58" xfId="0" applyFont="1" applyBorder="1" applyAlignment="1">
      <alignment horizontal="right" vertical="center" indent="1" readingOrder="2"/>
    </xf>
    <xf numFmtId="0" fontId="89" fillId="0" borderId="0" xfId="0" applyFont="1" applyAlignment="1">
      <alignment horizontal="left" vertical="center" readingOrder="1"/>
    </xf>
    <xf numFmtId="165" fontId="90" fillId="0" borderId="0" xfId="0" applyNumberFormat="1" applyFont="1" applyAlignment="1">
      <alignment horizontal="right" indent="1" readingOrder="1"/>
    </xf>
    <xf numFmtId="0" fontId="5" fillId="0" borderId="58" xfId="0" applyFont="1" applyBorder="1" applyAlignment="1">
      <alignment horizontal="right" vertical="center" indent="1" readingOrder="2"/>
    </xf>
    <xf numFmtId="0" fontId="5" fillId="0" borderId="79" xfId="0" applyFont="1" applyFill="1" applyBorder="1" applyAlignment="1">
      <alignment horizontal="right" vertical="center" wrapText="1" indent="1" readingOrder="2"/>
    </xf>
    <xf numFmtId="0" fontId="5" fillId="0" borderId="83" xfId="0" applyFont="1" applyFill="1" applyBorder="1" applyAlignment="1">
      <alignment horizontal="right" vertical="center" wrapText="1" indent="1" readingOrder="2"/>
    </xf>
    <xf numFmtId="0" fontId="88" fillId="0" borderId="79" xfId="0" applyFont="1" applyFill="1" applyBorder="1" applyAlignment="1">
      <alignment horizontal="right" vertical="center" wrapText="1" indent="1" readingOrder="2"/>
    </xf>
    <xf numFmtId="0" fontId="1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165" fontId="36" fillId="0" borderId="0" xfId="0" applyNumberFormat="1" applyFont="1" applyAlignment="1">
      <alignment horizontal="center" vertical="center" wrapText="1" readingOrder="1"/>
    </xf>
    <xf numFmtId="165" fontId="24" fillId="0" borderId="0" xfId="0" applyNumberFormat="1" applyFont="1" applyAlignment="1">
      <alignment horizontal="center" vertical="center" wrapText="1" readingOrder="1"/>
    </xf>
    <xf numFmtId="0" fontId="88" fillId="0" borderId="79" xfId="0" applyFont="1" applyFill="1" applyBorder="1" applyAlignment="1">
      <alignment horizontal="right" wrapText="1" indent="1" readingOrder="2"/>
    </xf>
    <xf numFmtId="0" fontId="88" fillId="0" borderId="83" xfId="0" applyFont="1" applyFill="1" applyBorder="1" applyAlignment="1">
      <alignment horizontal="right" wrapText="1" indent="1" readingOrder="2"/>
    </xf>
    <xf numFmtId="0" fontId="5" fillId="0" borderId="72" xfId="0" applyFont="1" applyFill="1" applyBorder="1" applyAlignment="1">
      <alignment horizontal="right" vertical="center" wrapText="1" indent="1" readingOrder="2"/>
    </xf>
    <xf numFmtId="0" fontId="94" fillId="0" borderId="4" xfId="0" applyFont="1" applyFill="1" applyBorder="1" applyAlignment="1">
      <alignment horizontal="right" indent="1" readingOrder="2"/>
    </xf>
    <xf numFmtId="0" fontId="94" fillId="0" borderId="1" xfId="0" applyFont="1" applyFill="1" applyBorder="1" applyAlignment="1">
      <alignment horizontal="right" indent="1" readingOrder="2"/>
    </xf>
    <xf numFmtId="0" fontId="94" fillId="0" borderId="2" xfId="0" applyFont="1" applyFill="1" applyBorder="1" applyAlignment="1">
      <alignment horizontal="right" indent="1" readingOrder="2"/>
    </xf>
    <xf numFmtId="165" fontId="27" fillId="0" borderId="49" xfId="0" applyNumberFormat="1" applyFont="1" applyFill="1" applyBorder="1" applyAlignment="1">
      <alignment horizontal="right" vertical="center" indent="1" readingOrder="1"/>
    </xf>
    <xf numFmtId="165" fontId="27" fillId="0" borderId="60" xfId="0" applyNumberFormat="1" applyFont="1" applyFill="1" applyBorder="1" applyAlignment="1">
      <alignment horizontal="right" vertical="center" indent="1" readingOrder="1"/>
    </xf>
    <xf numFmtId="165" fontId="27" fillId="0" borderId="48" xfId="5" applyNumberFormat="1" applyFont="1" applyFill="1" applyBorder="1" applyAlignment="1">
      <alignment horizontal="right" vertical="center" indent="1"/>
    </xf>
    <xf numFmtId="165" fontId="27" fillId="0" borderId="49" xfId="5" applyNumberFormat="1" applyFont="1" applyFill="1" applyBorder="1" applyAlignment="1">
      <alignment horizontal="right" vertical="center" indent="1"/>
    </xf>
    <xf numFmtId="165" fontId="27" fillId="0" borderId="14" xfId="5" applyNumberFormat="1" applyFont="1" applyFill="1" applyBorder="1" applyAlignment="1">
      <alignment horizontal="right" vertical="center" indent="1"/>
    </xf>
    <xf numFmtId="165" fontId="27" fillId="0" borderId="60" xfId="5" applyNumberFormat="1" applyFont="1" applyFill="1" applyBorder="1" applyAlignment="1">
      <alignment horizontal="right" vertical="center" indent="1"/>
    </xf>
    <xf numFmtId="0" fontId="88" fillId="0" borderId="140" xfId="0" applyFont="1" applyFill="1" applyBorder="1" applyAlignment="1">
      <alignment horizontal="right" wrapText="1" indent="1" readingOrder="2"/>
    </xf>
    <xf numFmtId="165" fontId="27" fillId="0" borderId="141" xfId="0" applyNumberFormat="1" applyFont="1" applyFill="1" applyBorder="1" applyAlignment="1">
      <alignment horizontal="right" vertical="center" indent="1" readingOrder="2"/>
    </xf>
    <xf numFmtId="165" fontId="27" fillId="0" borderId="142" xfId="0" applyNumberFormat="1" applyFont="1" applyFill="1" applyBorder="1" applyAlignment="1">
      <alignment horizontal="right" vertical="center" indent="1" readingOrder="2"/>
    </xf>
    <xf numFmtId="165" fontId="27" fillId="0" borderId="143" xfId="0" applyNumberFormat="1" applyFont="1" applyFill="1" applyBorder="1" applyAlignment="1">
      <alignment horizontal="right" vertical="center" indent="1" readingOrder="2"/>
    </xf>
    <xf numFmtId="165" fontId="27" fillId="0" borderId="144" xfId="0" applyNumberFormat="1" applyFont="1" applyFill="1" applyBorder="1" applyAlignment="1">
      <alignment horizontal="right" vertical="center" indent="1" readingOrder="2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41" fillId="0" borderId="0" xfId="0" applyFont="1" applyAlignment="1">
      <alignment horizontal="right" vertical="center" wrapText="1"/>
    </xf>
    <xf numFmtId="0" fontId="5" fillId="0" borderId="147" xfId="0" applyFont="1" applyBorder="1" applyAlignment="1">
      <alignment horizontal="center" vertical="center" wrapText="1" readingOrder="2"/>
    </xf>
    <xf numFmtId="165" fontId="27" fillId="0" borderId="149" xfId="0" applyNumberFormat="1" applyFont="1" applyFill="1" applyBorder="1" applyAlignment="1">
      <alignment horizontal="right" vertical="center" indent="1" readingOrder="1"/>
    </xf>
    <xf numFmtId="165" fontId="24" fillId="0" borderId="8" xfId="0" applyNumberFormat="1" applyFont="1" applyFill="1" applyBorder="1" applyAlignment="1">
      <alignment horizontal="right" vertical="center" indent="1" readingOrder="1"/>
    </xf>
    <xf numFmtId="0" fontId="5" fillId="0" borderId="150" xfId="0" applyFont="1" applyBorder="1" applyAlignment="1">
      <alignment horizontal="center" vertical="center" wrapText="1" readingOrder="2"/>
    </xf>
    <xf numFmtId="165" fontId="27" fillId="0" borderId="152" xfId="0" applyNumberFormat="1" applyFont="1" applyFill="1" applyBorder="1" applyAlignment="1">
      <alignment horizontal="right" vertical="center" indent="1" readingOrder="2"/>
    </xf>
    <xf numFmtId="0" fontId="5" fillId="0" borderId="153" xfId="0" applyFont="1" applyBorder="1" applyAlignment="1">
      <alignment horizontal="center" vertical="center" wrapText="1" readingOrder="2"/>
    </xf>
    <xf numFmtId="0" fontId="5" fillId="0" borderId="154" xfId="0" applyFont="1" applyBorder="1" applyAlignment="1">
      <alignment horizontal="center" vertical="center" wrapText="1" readingOrder="2"/>
    </xf>
    <xf numFmtId="165" fontId="27" fillId="0" borderId="156" xfId="0" applyNumberFormat="1" applyFont="1" applyBorder="1" applyAlignment="1">
      <alignment horizontal="right" vertical="center" indent="1" readingOrder="1"/>
    </xf>
    <xf numFmtId="165" fontId="27" fillId="0" borderId="152" xfId="0" applyNumberFormat="1" applyFont="1" applyBorder="1" applyAlignment="1">
      <alignment horizontal="right" vertical="center" indent="1" readingOrder="1"/>
    </xf>
    <xf numFmtId="165" fontId="27" fillId="0" borderId="152" xfId="0" applyNumberFormat="1" applyFont="1" applyBorder="1" applyAlignment="1">
      <alignment horizontal="right" vertical="center" indent="1"/>
    </xf>
    <xf numFmtId="165" fontId="27" fillId="0" borderId="152" xfId="0" applyNumberFormat="1" applyFont="1" applyBorder="1" applyAlignment="1">
      <alignment horizontal="right" vertical="center" indent="1" readingOrder="2"/>
    </xf>
    <xf numFmtId="0" fontId="5" fillId="0" borderId="158" xfId="0" applyFont="1" applyBorder="1" applyAlignment="1">
      <alignment horizontal="center" vertical="center" wrapText="1" readingOrder="2"/>
    </xf>
    <xf numFmtId="165" fontId="27" fillId="0" borderId="160" xfId="0" applyNumberFormat="1" applyFont="1" applyFill="1" applyBorder="1" applyAlignment="1">
      <alignment horizontal="right" vertical="center" indent="1" readingOrder="2"/>
    </xf>
    <xf numFmtId="165" fontId="29" fillId="0" borderId="49" xfId="0" applyNumberFormat="1" applyFont="1" applyFill="1" applyBorder="1" applyAlignment="1">
      <alignment horizontal="right" vertical="center" readingOrder="1"/>
    </xf>
    <xf numFmtId="165" fontId="29" fillId="0" borderId="48" xfId="0" applyNumberFormat="1" applyFont="1" applyFill="1" applyBorder="1" applyAlignment="1">
      <alignment horizontal="right" vertical="center" readingOrder="1"/>
    </xf>
    <xf numFmtId="0" fontId="5" fillId="0" borderId="164" xfId="0" applyFont="1" applyBorder="1" applyAlignment="1">
      <alignment horizontal="center" vertical="center" wrapText="1"/>
    </xf>
    <xf numFmtId="0" fontId="5" fillId="0" borderId="165" xfId="0" applyFont="1" applyBorder="1" applyAlignment="1">
      <alignment horizontal="center" vertical="center" wrapText="1"/>
    </xf>
    <xf numFmtId="0" fontId="5" fillId="0" borderId="166" xfId="0" applyFont="1" applyBorder="1" applyAlignment="1">
      <alignment horizontal="center" vertical="center" wrapText="1"/>
    </xf>
    <xf numFmtId="0" fontId="5" fillId="0" borderId="167" xfId="0" applyFont="1" applyBorder="1" applyAlignment="1">
      <alignment horizontal="center" vertical="center" wrapText="1"/>
    </xf>
    <xf numFmtId="0" fontId="5" fillId="0" borderId="168" xfId="0" applyFont="1" applyBorder="1" applyAlignment="1">
      <alignment horizontal="center" vertical="center" wrapText="1"/>
    </xf>
    <xf numFmtId="165" fontId="29" fillId="0" borderId="169" xfId="0" applyNumberFormat="1" applyFont="1" applyFill="1" applyBorder="1" applyAlignment="1">
      <alignment horizontal="right" vertical="center" readingOrder="1"/>
    </xf>
    <xf numFmtId="165" fontId="29" fillId="0" borderId="146" xfId="0" applyNumberFormat="1" applyFont="1" applyFill="1" applyBorder="1" applyAlignment="1">
      <alignment horizontal="right" vertical="center" readingOrder="1"/>
    </xf>
    <xf numFmtId="165" fontId="29" fillId="0" borderId="162" xfId="0" applyNumberFormat="1" applyFont="1" applyFill="1" applyBorder="1" applyAlignment="1">
      <alignment horizontal="right" vertical="center" readingOrder="1"/>
    </xf>
    <xf numFmtId="3" fontId="24" fillId="0" borderId="48" xfId="0" applyNumberFormat="1" applyFont="1" applyFill="1" applyBorder="1" applyAlignment="1">
      <alignment horizontal="right" vertical="center" indent="1" readingOrder="1"/>
    </xf>
    <xf numFmtId="3" fontId="24" fillId="0" borderId="49" xfId="0" applyNumberFormat="1" applyFont="1" applyFill="1" applyBorder="1" applyAlignment="1">
      <alignment horizontal="right" vertical="center" indent="1" readingOrder="1"/>
    </xf>
    <xf numFmtId="3" fontId="24" fillId="0" borderId="14" xfId="0" applyNumberFormat="1" applyFont="1" applyFill="1" applyBorder="1" applyAlignment="1">
      <alignment horizontal="right" vertical="center" indent="1" readingOrder="1"/>
    </xf>
    <xf numFmtId="3" fontId="24" fillId="0" borderId="173" xfId="0" applyNumberFormat="1" applyFont="1" applyFill="1" applyBorder="1" applyAlignment="1">
      <alignment horizontal="right" vertical="center" indent="1" readingOrder="1"/>
    </xf>
    <xf numFmtId="3" fontId="24" fillId="0" borderId="161" xfId="0" applyNumberFormat="1" applyFont="1" applyFill="1" applyBorder="1" applyAlignment="1">
      <alignment horizontal="right" vertical="center" indent="1" readingOrder="1"/>
    </xf>
    <xf numFmtId="3" fontId="24" fillId="0" borderId="13" xfId="0" applyNumberFormat="1" applyFont="1" applyFill="1" applyBorder="1" applyAlignment="1">
      <alignment horizontal="right" vertical="center" indent="1" readingOrder="1"/>
    </xf>
    <xf numFmtId="3" fontId="24" fillId="0" borderId="174" xfId="0" applyNumberFormat="1" applyFont="1" applyFill="1" applyBorder="1" applyAlignment="1">
      <alignment horizontal="right" vertical="center" indent="1" readingOrder="1"/>
    </xf>
    <xf numFmtId="3" fontId="24" fillId="0" borderId="60" xfId="0" applyNumberFormat="1" applyFont="1" applyFill="1" applyBorder="1" applyAlignment="1">
      <alignment horizontal="right" vertical="center" indent="1" readingOrder="1"/>
    </xf>
    <xf numFmtId="3" fontId="24" fillId="0" borderId="169" xfId="0" applyNumberFormat="1" applyFont="1" applyFill="1" applyBorder="1" applyAlignment="1">
      <alignment horizontal="right" vertical="center" indent="1" readingOrder="1"/>
    </xf>
    <xf numFmtId="3" fontId="24" fillId="0" borderId="146" xfId="0" applyNumberFormat="1" applyFont="1" applyFill="1" applyBorder="1" applyAlignment="1">
      <alignment horizontal="right" vertical="center" indent="1" readingOrder="1"/>
    </xf>
    <xf numFmtId="3" fontId="24" fillId="0" borderId="170" xfId="0" applyNumberFormat="1" applyFont="1" applyFill="1" applyBorder="1" applyAlignment="1">
      <alignment horizontal="right" vertical="center" indent="1" readingOrder="1"/>
    </xf>
    <xf numFmtId="3" fontId="24" fillId="0" borderId="48" xfId="0" applyNumberFormat="1" applyFont="1" applyFill="1" applyBorder="1" applyAlignment="1">
      <alignment horizontal="right" indent="1" readingOrder="1"/>
    </xf>
    <xf numFmtId="3" fontId="24" fillId="0" borderId="48" xfId="0" applyNumberFormat="1" applyFont="1" applyFill="1" applyBorder="1" applyAlignment="1">
      <alignment horizontal="right" vertical="center" indent="1"/>
    </xf>
    <xf numFmtId="3" fontId="24" fillId="0" borderId="49" xfId="0" applyNumberFormat="1" applyFont="1" applyFill="1" applyBorder="1" applyAlignment="1">
      <alignment horizontal="right" vertical="center" indent="1"/>
    </xf>
    <xf numFmtId="3" fontId="24" fillId="0" borderId="14" xfId="0" applyNumberFormat="1" applyFont="1" applyFill="1" applyBorder="1" applyAlignment="1">
      <alignment horizontal="right" vertical="center" indent="1"/>
    </xf>
    <xf numFmtId="3" fontId="24" fillId="0" borderId="60" xfId="0" applyNumberFormat="1" applyFont="1" applyFill="1" applyBorder="1" applyAlignment="1">
      <alignment horizontal="right" vertical="center" indent="1"/>
    </xf>
    <xf numFmtId="3" fontId="24" fillId="0" borderId="49" xfId="0" applyNumberFormat="1" applyFont="1" applyFill="1" applyBorder="1" applyAlignment="1">
      <alignment horizontal="right" indent="1"/>
    </xf>
    <xf numFmtId="3" fontId="24" fillId="0" borderId="14" xfId="0" applyNumberFormat="1" applyFont="1" applyFill="1" applyBorder="1" applyAlignment="1">
      <alignment horizontal="right" indent="1"/>
    </xf>
    <xf numFmtId="3" fontId="24" fillId="0" borderId="48" xfId="0" applyNumberFormat="1" applyFont="1" applyFill="1" applyBorder="1" applyAlignment="1">
      <alignment horizontal="right" indent="1"/>
    </xf>
    <xf numFmtId="0" fontId="5" fillId="0" borderId="164" xfId="0" applyFont="1" applyBorder="1" applyAlignment="1">
      <alignment horizontal="center" vertical="center" wrapText="1" readingOrder="2"/>
    </xf>
    <xf numFmtId="0" fontId="5" fillId="0" borderId="165" xfId="0" applyFont="1" applyBorder="1" applyAlignment="1">
      <alignment horizontal="center" vertical="center" wrapText="1" readingOrder="2"/>
    </xf>
    <xf numFmtId="0" fontId="5" fillId="0" borderId="167" xfId="0" applyFont="1" applyBorder="1" applyAlignment="1">
      <alignment horizontal="center" vertical="center" wrapText="1" readingOrder="2"/>
    </xf>
    <xf numFmtId="0" fontId="5" fillId="0" borderId="166" xfId="0" applyFont="1" applyBorder="1" applyAlignment="1">
      <alignment horizontal="center" vertical="center" wrapText="1" readingOrder="2"/>
    </xf>
    <xf numFmtId="165" fontId="27" fillId="0" borderId="107" xfId="0" applyNumberFormat="1" applyFont="1" applyFill="1" applyBorder="1" applyAlignment="1">
      <alignment horizontal="right" vertical="center" indent="1" readingOrder="2"/>
    </xf>
    <xf numFmtId="165" fontId="27" fillId="0" borderId="183" xfId="0" applyNumberFormat="1" applyFont="1" applyFill="1" applyBorder="1" applyAlignment="1">
      <alignment horizontal="right" vertical="center" indent="1" readingOrder="2"/>
    </xf>
    <xf numFmtId="165" fontId="27" fillId="0" borderId="182" xfId="0" applyNumberFormat="1" applyFont="1" applyFill="1" applyBorder="1" applyAlignment="1">
      <alignment horizontal="right" vertical="center" indent="1" readingOrder="2"/>
    </xf>
    <xf numFmtId="0" fontId="5" fillId="0" borderId="90" xfId="0" applyFont="1" applyBorder="1" applyAlignment="1">
      <alignment horizontal="right" vertical="center" wrapText="1" indent="1" readingOrder="2"/>
    </xf>
    <xf numFmtId="165" fontId="27" fillId="0" borderId="197" xfId="0" applyNumberFormat="1" applyFont="1" applyBorder="1" applyAlignment="1">
      <alignment horizontal="right" vertical="center" indent="1" readingOrder="2"/>
    </xf>
    <xf numFmtId="165" fontId="27" fillId="0" borderId="103" xfId="0" applyNumberFormat="1" applyFont="1" applyBorder="1" applyAlignment="1">
      <alignment horizontal="right" vertical="center" indent="1" readingOrder="2"/>
    </xf>
    <xf numFmtId="0" fontId="1" fillId="0" borderId="0" xfId="0" applyFont="1" applyAlignment="1">
      <alignment horizontal="right" readingOrder="1"/>
    </xf>
    <xf numFmtId="0" fontId="25" fillId="0" borderId="0" xfId="0" applyFont="1" applyAlignment="1">
      <alignment horizontal="left" readingOrder="1"/>
    </xf>
    <xf numFmtId="0" fontId="88" fillId="0" borderId="4" xfId="0" applyFont="1" applyFill="1" applyBorder="1" applyAlignment="1">
      <alignment horizontal="right" vertical="center" indent="1" readingOrder="2"/>
    </xf>
    <xf numFmtId="165" fontId="29" fillId="0" borderId="170" xfId="0" applyNumberFormat="1" applyFont="1" applyFill="1" applyBorder="1" applyAlignment="1">
      <alignment horizontal="right" vertical="center" readingOrder="1"/>
    </xf>
    <xf numFmtId="165" fontId="29" fillId="0" borderId="171" xfId="0" applyNumberFormat="1" applyFont="1" applyFill="1" applyBorder="1" applyAlignment="1">
      <alignment horizontal="right" vertical="center" readingOrder="1"/>
    </xf>
    <xf numFmtId="0" fontId="88" fillId="0" borderId="1" xfId="0" applyFont="1" applyFill="1" applyBorder="1" applyAlignment="1">
      <alignment horizontal="right" vertical="center" indent="1" readingOrder="1"/>
    </xf>
    <xf numFmtId="165" fontId="29" fillId="0" borderId="14" xfId="0" applyNumberFormat="1" applyFont="1" applyFill="1" applyBorder="1" applyAlignment="1">
      <alignment horizontal="right" vertical="center" readingOrder="1"/>
    </xf>
    <xf numFmtId="165" fontId="29" fillId="0" borderId="60" xfId="0" applyNumberFormat="1" applyFont="1" applyFill="1" applyBorder="1" applyAlignment="1">
      <alignment horizontal="right" vertical="center" readingOrder="1"/>
    </xf>
    <xf numFmtId="0" fontId="88" fillId="0" borderId="1" xfId="0" applyFont="1" applyFill="1" applyBorder="1" applyAlignment="1">
      <alignment horizontal="right" vertical="center" indent="1" readingOrder="2"/>
    </xf>
    <xf numFmtId="0" fontId="88" fillId="0" borderId="2" xfId="0" applyFont="1" applyFill="1" applyBorder="1" applyAlignment="1">
      <alignment horizontal="right" vertical="center" indent="1" readingOrder="1"/>
    </xf>
    <xf numFmtId="165" fontId="29" fillId="0" borderId="50" xfId="0" applyNumberFormat="1" applyFont="1" applyFill="1" applyBorder="1" applyAlignment="1">
      <alignment horizontal="right" vertical="center" readingOrder="1"/>
    </xf>
    <xf numFmtId="165" fontId="29" fillId="0" borderId="51" xfId="0" applyNumberFormat="1" applyFont="1" applyFill="1" applyBorder="1" applyAlignment="1">
      <alignment horizontal="right" vertical="center" readingOrder="1"/>
    </xf>
    <xf numFmtId="165" fontId="29" fillId="0" borderId="15" xfId="0" applyNumberFormat="1" applyFont="1" applyFill="1" applyBorder="1" applyAlignment="1">
      <alignment horizontal="right" vertical="center" readingOrder="1"/>
    </xf>
    <xf numFmtId="165" fontId="29" fillId="0" borderId="61" xfId="0" applyNumberFormat="1" applyFont="1" applyFill="1" applyBorder="1" applyAlignment="1">
      <alignment horizontal="right" vertical="center" readingOrder="1"/>
    </xf>
    <xf numFmtId="165" fontId="29" fillId="0" borderId="163" xfId="0" applyNumberFormat="1" applyFont="1" applyFill="1" applyBorder="1" applyAlignment="1">
      <alignment horizontal="right" vertical="center" readingOrder="1"/>
    </xf>
    <xf numFmtId="0" fontId="88" fillId="0" borderId="4" xfId="0" applyFont="1" applyFill="1" applyBorder="1" applyAlignment="1">
      <alignment horizontal="right" vertical="center" indent="1" readingOrder="1"/>
    </xf>
    <xf numFmtId="0" fontId="95" fillId="0" borderId="14" xfId="0" applyFont="1" applyFill="1" applyBorder="1" applyAlignment="1">
      <alignment horizontal="center" vertical="center" readingOrder="1"/>
    </xf>
    <xf numFmtId="0" fontId="95" fillId="0" borderId="15" xfId="0" applyFont="1" applyFill="1" applyBorder="1" applyAlignment="1">
      <alignment horizontal="center" vertical="center" readingOrder="1"/>
    </xf>
    <xf numFmtId="0" fontId="95" fillId="0" borderId="27" xfId="0" applyFont="1" applyFill="1" applyBorder="1" applyAlignment="1">
      <alignment horizontal="center" vertical="center" readingOrder="1"/>
    </xf>
    <xf numFmtId="0" fontId="95" fillId="0" borderId="14" xfId="0" applyFont="1" applyFill="1" applyBorder="1" applyAlignment="1">
      <alignment horizontal="center" vertical="center" readingOrder="2"/>
    </xf>
    <xf numFmtId="0" fontId="95" fillId="0" borderId="14" xfId="0" applyFont="1" applyFill="1" applyBorder="1" applyAlignment="1">
      <alignment horizontal="left" vertical="center" readingOrder="1"/>
    </xf>
    <xf numFmtId="0" fontId="88" fillId="0" borderId="178" xfId="0" applyFont="1" applyFill="1" applyBorder="1" applyAlignment="1">
      <alignment horizontal="right" vertical="center" indent="1" readingOrder="2"/>
    </xf>
    <xf numFmtId="0" fontId="95" fillId="0" borderId="166" xfId="0" applyFont="1" applyFill="1" applyBorder="1" applyAlignment="1">
      <alignment horizontal="center" vertical="center" readingOrder="1"/>
    </xf>
    <xf numFmtId="0" fontId="88" fillId="0" borderId="179" xfId="0" applyFont="1" applyFill="1" applyBorder="1" applyAlignment="1">
      <alignment horizontal="right" vertical="center" indent="1" readingOrder="2"/>
    </xf>
    <xf numFmtId="167" fontId="29" fillId="0" borderId="173" xfId="0" applyNumberFormat="1" applyFont="1" applyFill="1" applyBorder="1" applyAlignment="1">
      <alignment horizontal="right" vertical="center" indent="1"/>
    </xf>
    <xf numFmtId="167" fontId="29" fillId="0" borderId="161" xfId="0" applyNumberFormat="1" applyFont="1" applyFill="1" applyBorder="1" applyAlignment="1">
      <alignment horizontal="right" vertical="center" indent="1"/>
    </xf>
    <xf numFmtId="167" fontId="29" fillId="0" borderId="174" xfId="0" applyNumberFormat="1" applyFont="1" applyFill="1" applyBorder="1" applyAlignment="1">
      <alignment horizontal="right" vertical="center" indent="1"/>
    </xf>
    <xf numFmtId="168" fontId="29" fillId="0" borderId="169" xfId="0" applyNumberFormat="1" applyFont="1" applyFill="1" applyBorder="1" applyAlignment="1">
      <alignment horizontal="right" vertical="center" indent="1"/>
    </xf>
    <xf numFmtId="165" fontId="29" fillId="0" borderId="161" xfId="0" applyNumberFormat="1" applyFont="1" applyFill="1" applyBorder="1" applyAlignment="1">
      <alignment horizontal="right" vertical="center" indent="1" readingOrder="1"/>
    </xf>
    <xf numFmtId="165" fontId="29" fillId="0" borderId="174" xfId="0" applyNumberFormat="1" applyFont="1" applyFill="1" applyBorder="1" applyAlignment="1">
      <alignment horizontal="right" vertical="center" indent="1" readingOrder="1"/>
    </xf>
    <xf numFmtId="168" fontId="29" fillId="0" borderId="146" xfId="0" applyNumberFormat="1" applyFont="1" applyFill="1" applyBorder="1" applyAlignment="1">
      <alignment horizontal="right" vertical="center" indent="1"/>
    </xf>
    <xf numFmtId="169" fontId="29" fillId="0" borderId="170" xfId="0" applyNumberFormat="1" applyFont="1" applyFill="1" applyBorder="1" applyAlignment="1">
      <alignment horizontal="right" vertical="center" indent="1" readingOrder="1"/>
    </xf>
    <xf numFmtId="169" fontId="29" fillId="0" borderId="161" xfId="0" applyNumberFormat="1" applyFont="1" applyFill="1" applyBorder="1" applyAlignment="1">
      <alignment horizontal="right" vertical="center" indent="1" readingOrder="1"/>
    </xf>
    <xf numFmtId="165" fontId="29" fillId="0" borderId="48" xfId="0" applyNumberFormat="1" applyFont="1" applyFill="1" applyBorder="1" applyAlignment="1">
      <alignment horizontal="right" vertical="center" indent="1" readingOrder="1"/>
    </xf>
    <xf numFmtId="165" fontId="29" fillId="0" borderId="49" xfId="0" applyNumberFormat="1" applyFont="1" applyFill="1" applyBorder="1" applyAlignment="1">
      <alignment horizontal="right" vertical="center" indent="1" readingOrder="1"/>
    </xf>
    <xf numFmtId="165" fontId="29" fillId="0" borderId="60" xfId="0" applyNumberFormat="1" applyFont="1" applyFill="1" applyBorder="1" applyAlignment="1">
      <alignment horizontal="right" vertical="center" indent="1" readingOrder="1"/>
    </xf>
    <xf numFmtId="169" fontId="29" fillId="0" borderId="14" xfId="0" applyNumberFormat="1" applyFont="1" applyFill="1" applyBorder="1" applyAlignment="1">
      <alignment horizontal="right" vertical="center" indent="1" readingOrder="1"/>
    </xf>
    <xf numFmtId="169" fontId="29" fillId="0" borderId="49" xfId="0" applyNumberFormat="1" applyFont="1" applyFill="1" applyBorder="1" applyAlignment="1">
      <alignment horizontal="right" vertical="center" indent="1" readingOrder="1"/>
    </xf>
    <xf numFmtId="4" fontId="29" fillId="0" borderId="48" xfId="0" applyNumberFormat="1" applyFont="1" applyFill="1" applyBorder="1" applyAlignment="1">
      <alignment horizontal="right" vertical="center" indent="1" readingOrder="1"/>
    </xf>
    <xf numFmtId="4" fontId="29" fillId="0" borderId="49" xfId="0" applyNumberFormat="1" applyFont="1" applyFill="1" applyBorder="1" applyAlignment="1">
      <alignment horizontal="right" vertical="center" indent="1" readingOrder="1"/>
    </xf>
    <xf numFmtId="4" fontId="29" fillId="0" borderId="60" xfId="0" applyNumberFormat="1" applyFont="1" applyFill="1" applyBorder="1" applyAlignment="1">
      <alignment horizontal="right" vertical="center" indent="1" readingOrder="1"/>
    </xf>
    <xf numFmtId="0" fontId="29" fillId="0" borderId="48" xfId="0" applyFont="1" applyFill="1" applyBorder="1" applyAlignment="1">
      <alignment horizontal="right" vertical="center" indent="1"/>
    </xf>
    <xf numFmtId="0" fontId="29" fillId="0" borderId="49" xfId="0" applyFont="1" applyFill="1" applyBorder="1" applyAlignment="1">
      <alignment horizontal="right" vertical="center" indent="1"/>
    </xf>
    <xf numFmtId="0" fontId="29" fillId="0" borderId="60" xfId="0" applyFont="1" applyFill="1" applyBorder="1" applyAlignment="1">
      <alignment horizontal="right" vertical="center" indent="1"/>
    </xf>
    <xf numFmtId="165" fontId="29" fillId="0" borderId="173" xfId="0" applyNumberFormat="1" applyFont="1" applyFill="1" applyBorder="1" applyAlignment="1">
      <alignment horizontal="center" vertical="center" readingOrder="1"/>
    </xf>
    <xf numFmtId="165" fontId="29" fillId="0" borderId="161" xfId="0" applyNumberFormat="1" applyFont="1" applyFill="1" applyBorder="1" applyAlignment="1">
      <alignment horizontal="center" vertical="center" readingOrder="1"/>
    </xf>
    <xf numFmtId="165" fontId="29" fillId="0" borderId="174" xfId="0" applyNumberFormat="1" applyFont="1" applyFill="1" applyBorder="1" applyAlignment="1">
      <alignment horizontal="center" vertical="center" readingOrder="1"/>
    </xf>
    <xf numFmtId="169" fontId="29" fillId="0" borderId="13" xfId="0" applyNumberFormat="1" applyFont="1" applyFill="1" applyBorder="1" applyAlignment="1">
      <alignment horizontal="center" vertical="center" readingOrder="1"/>
    </xf>
    <xf numFmtId="165" fontId="29" fillId="0" borderId="175" xfId="0" applyNumberFormat="1" applyFont="1" applyFill="1" applyBorder="1" applyAlignment="1">
      <alignment horizontal="center" vertical="center" readingOrder="1"/>
    </xf>
    <xf numFmtId="165" fontId="29" fillId="0" borderId="48" xfId="0" applyNumberFormat="1" applyFont="1" applyFill="1" applyBorder="1" applyAlignment="1">
      <alignment horizontal="center" vertical="center" readingOrder="1"/>
    </xf>
    <xf numFmtId="165" fontId="29" fillId="0" borderId="49" xfId="0" applyNumberFormat="1" applyFont="1" applyFill="1" applyBorder="1" applyAlignment="1">
      <alignment horizontal="center" vertical="center" readingOrder="1"/>
    </xf>
    <xf numFmtId="165" fontId="29" fillId="0" borderId="60" xfId="0" applyNumberFormat="1" applyFont="1" applyFill="1" applyBorder="1" applyAlignment="1">
      <alignment horizontal="center" vertical="center" readingOrder="1"/>
    </xf>
    <xf numFmtId="0" fontId="29" fillId="0" borderId="14" xfId="0" applyFont="1" applyFill="1" applyBorder="1" applyAlignment="1">
      <alignment horizontal="left" readingOrder="1"/>
    </xf>
    <xf numFmtId="165" fontId="29" fillId="0" borderId="162" xfId="0" applyNumberFormat="1" applyFont="1" applyFill="1" applyBorder="1" applyAlignment="1">
      <alignment horizontal="center" vertical="center" readingOrder="1"/>
    </xf>
    <xf numFmtId="0" fontId="29" fillId="0" borderId="14" xfId="0" applyFont="1" applyFill="1" applyBorder="1" applyAlignment="1">
      <alignment horizontal="center" vertical="center" readingOrder="1"/>
    </xf>
    <xf numFmtId="4" fontId="29" fillId="0" borderId="48" xfId="0" applyNumberFormat="1" applyFont="1" applyFill="1" applyBorder="1" applyAlignment="1">
      <alignment horizontal="center" vertical="center" readingOrder="1"/>
    </xf>
    <xf numFmtId="4" fontId="29" fillId="0" borderId="49" xfId="0" applyNumberFormat="1" applyFont="1" applyFill="1" applyBorder="1" applyAlignment="1">
      <alignment horizontal="center" vertical="center" readingOrder="1"/>
    </xf>
    <xf numFmtId="4" fontId="29" fillId="0" borderId="60" xfId="0" applyNumberFormat="1" applyFont="1" applyFill="1" applyBorder="1" applyAlignment="1">
      <alignment horizontal="center" vertical="center" readingOrder="1"/>
    </xf>
    <xf numFmtId="4" fontId="29" fillId="0" borderId="162" xfId="0" applyNumberFormat="1" applyFont="1" applyFill="1" applyBorder="1" applyAlignment="1">
      <alignment horizontal="center" vertical="center" readingOrder="1"/>
    </xf>
    <xf numFmtId="169" fontId="29" fillId="0" borderId="48" xfId="0" applyNumberFormat="1" applyFont="1" applyFill="1" applyBorder="1" applyAlignment="1">
      <alignment horizontal="center" vertical="center"/>
    </xf>
    <xf numFmtId="169" fontId="29" fillId="0" borderId="49" xfId="0" applyNumberFormat="1" applyFont="1" applyFill="1" applyBorder="1" applyAlignment="1">
      <alignment horizontal="center" vertical="center"/>
    </xf>
    <xf numFmtId="169" fontId="29" fillId="0" borderId="60" xfId="0" applyNumberFormat="1" applyFont="1" applyFill="1" applyBorder="1" applyAlignment="1">
      <alignment horizontal="center" vertical="center"/>
    </xf>
    <xf numFmtId="169" fontId="29" fillId="0" borderId="14" xfId="0" applyNumberFormat="1" applyFont="1" applyFill="1" applyBorder="1" applyAlignment="1">
      <alignment horizontal="center" vertical="center" readingOrder="1"/>
    </xf>
    <xf numFmtId="169" fontId="29" fillId="0" borderId="162" xfId="0" applyNumberFormat="1" applyFont="1" applyFill="1" applyBorder="1" applyAlignment="1">
      <alignment horizontal="center" vertical="center"/>
    </xf>
    <xf numFmtId="169" fontId="29" fillId="0" borderId="162" xfId="0" applyNumberFormat="1" applyFont="1" applyFill="1" applyBorder="1" applyAlignment="1">
      <alignment horizontal="center" vertical="center" readingOrder="1"/>
    </xf>
    <xf numFmtId="169" fontId="29" fillId="0" borderId="49" xfId="0" applyNumberFormat="1" applyFont="1" applyFill="1" applyBorder="1" applyAlignment="1">
      <alignment horizontal="center" vertical="center" readingOrder="1"/>
    </xf>
    <xf numFmtId="0" fontId="5" fillId="0" borderId="178" xfId="0" applyFont="1" applyBorder="1" applyAlignment="1">
      <alignment horizontal="right" indent="1" readingOrder="2"/>
    </xf>
    <xf numFmtId="3" fontId="24" fillId="0" borderId="164" xfId="0" applyNumberFormat="1" applyFont="1" applyFill="1" applyBorder="1" applyAlignment="1">
      <alignment horizontal="right" vertical="center" indent="1" readingOrder="1"/>
    </xf>
    <xf numFmtId="3" fontId="24" fillId="0" borderId="165" xfId="0" applyNumberFormat="1" applyFont="1" applyFill="1" applyBorder="1" applyAlignment="1">
      <alignment horizontal="right" vertical="center" indent="1" readingOrder="1"/>
    </xf>
    <xf numFmtId="3" fontId="24" fillId="0" borderId="166" xfId="0" applyNumberFormat="1" applyFont="1" applyFill="1" applyBorder="1" applyAlignment="1">
      <alignment horizontal="right" vertical="center" indent="1" readingOrder="1"/>
    </xf>
    <xf numFmtId="3" fontId="24" fillId="0" borderId="167" xfId="0" applyNumberFormat="1" applyFont="1" applyFill="1" applyBorder="1" applyAlignment="1">
      <alignment horizontal="right" vertical="center" indent="1" readingOrder="1"/>
    </xf>
    <xf numFmtId="165" fontId="24" fillId="0" borderId="50" xfId="0" applyNumberFormat="1" applyFont="1" applyBorder="1" applyAlignment="1">
      <alignment horizontal="right" vertical="center" indent="1" readingOrder="1"/>
    </xf>
    <xf numFmtId="165" fontId="24" fillId="0" borderId="51" xfId="0" applyNumberFormat="1" applyFont="1" applyBorder="1" applyAlignment="1">
      <alignment horizontal="right" vertical="center" indent="1" readingOrder="1"/>
    </xf>
    <xf numFmtId="165" fontId="24" fillId="0" borderId="15" xfId="0" applyNumberFormat="1" applyFont="1" applyBorder="1" applyAlignment="1">
      <alignment horizontal="right" vertical="center" indent="1" readingOrder="1"/>
    </xf>
    <xf numFmtId="165" fontId="24" fillId="0" borderId="163" xfId="0" applyNumberFormat="1" applyFont="1" applyBorder="1" applyAlignment="1">
      <alignment horizontal="right" vertical="center" indent="1" readingOrder="1"/>
    </xf>
    <xf numFmtId="165" fontId="24" fillId="0" borderId="61" xfId="0" applyNumberFormat="1" applyFont="1" applyBorder="1" applyAlignment="1">
      <alignment horizontal="right" vertical="center" indent="1" readingOrder="1"/>
    </xf>
    <xf numFmtId="0" fontId="24" fillId="0" borderId="10" xfId="0" applyFont="1" applyBorder="1" applyAlignment="1">
      <alignment horizontal="left" readingOrder="1"/>
    </xf>
    <xf numFmtId="0" fontId="24" fillId="0" borderId="0" xfId="0" applyFont="1" applyAlignment="1">
      <alignment horizontal="left" readingOrder="1"/>
    </xf>
    <xf numFmtId="165" fontId="24" fillId="0" borderId="61" xfId="0" applyNumberFormat="1" applyFont="1" applyBorder="1" applyAlignment="1">
      <alignment horizontal="right" vertical="center" readingOrder="1"/>
    </xf>
    <xf numFmtId="3" fontId="24" fillId="0" borderId="50" xfId="0" applyNumberFormat="1" applyFont="1" applyBorder="1" applyAlignment="1">
      <alignment horizontal="right" vertical="center" indent="1" readingOrder="1"/>
    </xf>
    <xf numFmtId="3" fontId="24" fillId="0" borderId="51" xfId="0" applyNumberFormat="1" applyFont="1" applyBorder="1" applyAlignment="1">
      <alignment horizontal="right" vertical="center" indent="1" readingOrder="1"/>
    </xf>
    <xf numFmtId="3" fontId="24" fillId="0" borderId="15" xfId="0" applyNumberFormat="1" applyFont="1" applyBorder="1" applyAlignment="1">
      <alignment horizontal="right" vertical="center" indent="1" readingOrder="1"/>
    </xf>
    <xf numFmtId="3" fontId="24" fillId="0" borderId="163" xfId="0" applyNumberFormat="1" applyFont="1" applyBorder="1" applyAlignment="1">
      <alignment horizontal="right" vertical="center" indent="1" readingOrder="1"/>
    </xf>
    <xf numFmtId="3" fontId="24" fillId="0" borderId="51" xfId="0" applyNumberFormat="1" applyFont="1" applyBorder="1" applyAlignment="1">
      <alignment horizontal="right" indent="1" readingOrder="1"/>
    </xf>
    <xf numFmtId="3" fontId="24" fillId="0" borderId="61" xfId="0" applyNumberFormat="1" applyFont="1" applyBorder="1" applyAlignment="1">
      <alignment horizontal="right" vertical="center" indent="1" readingOrder="1"/>
    </xf>
    <xf numFmtId="0" fontId="5" fillId="0" borderId="200" xfId="0" applyFont="1" applyBorder="1" applyAlignment="1">
      <alignment horizontal="right" vertical="center" indent="1" readingOrder="2"/>
    </xf>
    <xf numFmtId="0" fontId="5" fillId="0" borderId="4" xfId="0" applyFont="1" applyBorder="1" applyAlignment="1">
      <alignment horizontal="right" indent="1" readingOrder="2"/>
    </xf>
    <xf numFmtId="0" fontId="5" fillId="0" borderId="4" xfId="0" applyFont="1" applyFill="1" applyBorder="1" applyAlignment="1">
      <alignment horizontal="right" indent="1" readingOrder="2"/>
    </xf>
    <xf numFmtId="0" fontId="5" fillId="0" borderId="200" xfId="0" applyFont="1" applyBorder="1" applyAlignment="1">
      <alignment horizontal="right" indent="1" readingOrder="2"/>
    </xf>
    <xf numFmtId="165" fontId="27" fillId="0" borderId="145" xfId="0" applyNumberFormat="1" applyFont="1" applyFill="1" applyBorder="1" applyAlignment="1">
      <alignment horizontal="right" vertical="center" indent="1" readingOrder="2"/>
    </xf>
    <xf numFmtId="165" fontId="27" fillId="0" borderId="98" xfId="0" applyNumberFormat="1" applyFont="1" applyFill="1" applyBorder="1" applyAlignment="1">
      <alignment horizontal="right" vertical="center" indent="1" readingOrder="2"/>
    </xf>
    <xf numFmtId="165" fontId="27" fillId="0" borderId="99" xfId="0" applyNumberFormat="1" applyFont="1" applyFill="1" applyBorder="1" applyAlignment="1">
      <alignment horizontal="right" vertical="center" indent="1" readingOrder="2"/>
    </xf>
    <xf numFmtId="165" fontId="27" fillId="0" borderId="100" xfId="0" applyNumberFormat="1" applyFont="1" applyFill="1" applyBorder="1" applyAlignment="1">
      <alignment horizontal="right" vertical="center" indent="1" readingOrder="2"/>
    </xf>
    <xf numFmtId="165" fontId="27" fillId="0" borderId="131" xfId="0" applyNumberFormat="1" applyFont="1" applyFill="1" applyBorder="1" applyAlignment="1">
      <alignment horizontal="right" vertical="center" indent="1" readingOrder="2"/>
    </xf>
    <xf numFmtId="165" fontId="27" fillId="0" borderId="189" xfId="0" applyNumberFormat="1" applyFont="1" applyFill="1" applyBorder="1" applyAlignment="1">
      <alignment horizontal="right" vertical="center" indent="1" readingOrder="2"/>
    </xf>
    <xf numFmtId="165" fontId="27" fillId="0" borderId="190" xfId="0" applyNumberFormat="1" applyFont="1" applyFill="1" applyBorder="1" applyAlignment="1">
      <alignment horizontal="right" vertical="center" indent="1" readingOrder="2"/>
    </xf>
    <xf numFmtId="165" fontId="27" fillId="0" borderId="191" xfId="0" applyNumberFormat="1" applyFont="1" applyFill="1" applyBorder="1" applyAlignment="1">
      <alignment horizontal="right" vertical="center" indent="1" readingOrder="2"/>
    </xf>
    <xf numFmtId="165" fontId="27" fillId="0" borderId="184" xfId="0" applyNumberFormat="1" applyFont="1" applyFill="1" applyBorder="1" applyAlignment="1">
      <alignment horizontal="right" vertical="center" indent="1" readingOrder="2"/>
    </xf>
    <xf numFmtId="165" fontId="27" fillId="0" borderId="185" xfId="0" applyNumberFormat="1" applyFont="1" applyFill="1" applyBorder="1" applyAlignment="1">
      <alignment horizontal="right" vertical="center" indent="1" readingOrder="2"/>
    </xf>
    <xf numFmtId="165" fontId="27" fillId="0" borderId="186" xfId="0" applyNumberFormat="1" applyFont="1" applyFill="1" applyBorder="1" applyAlignment="1">
      <alignment horizontal="right" vertical="center" indent="1" readingOrder="2"/>
    </xf>
    <xf numFmtId="165" fontId="27" fillId="0" borderId="85" xfId="0" applyNumberFormat="1" applyFont="1" applyFill="1" applyBorder="1" applyAlignment="1">
      <alignment horizontal="right" vertical="center" indent="1" readingOrder="2"/>
    </xf>
    <xf numFmtId="165" fontId="27" fillId="0" borderId="187" xfId="0" applyNumberFormat="1" applyFont="1" applyFill="1" applyBorder="1" applyAlignment="1">
      <alignment horizontal="right" vertical="center" indent="1" readingOrder="2"/>
    </xf>
    <xf numFmtId="165" fontId="27" fillId="0" borderId="103" xfId="0" applyNumberFormat="1" applyFont="1" applyFill="1" applyBorder="1" applyAlignment="1">
      <alignment horizontal="right" vertical="center" indent="1" readingOrder="2"/>
    </xf>
    <xf numFmtId="165" fontId="27" fillId="0" borderId="0" xfId="0" applyNumberFormat="1" applyFont="1" applyFill="1" applyBorder="1" applyAlignment="1">
      <alignment horizontal="right" vertical="center" indent="1" readingOrder="2"/>
    </xf>
    <xf numFmtId="165" fontId="27" fillId="0" borderId="180" xfId="0" applyNumberFormat="1" applyFont="1" applyFill="1" applyBorder="1" applyAlignment="1">
      <alignment horizontal="right" vertical="center" indent="1" readingOrder="1"/>
    </xf>
    <xf numFmtId="165" fontId="27" fillId="0" borderId="0" xfId="0" applyNumberFormat="1" applyFont="1" applyFill="1" applyBorder="1" applyAlignment="1">
      <alignment horizontal="right" vertical="center" indent="1" readingOrder="1"/>
    </xf>
    <xf numFmtId="165" fontId="27" fillId="0" borderId="50" xfId="0" applyNumberFormat="1" applyFont="1" applyFill="1" applyBorder="1" applyAlignment="1">
      <alignment horizontal="right" vertical="center" indent="1" readingOrder="2"/>
    </xf>
    <xf numFmtId="165" fontId="27" fillId="0" borderId="51" xfId="0" applyNumberFormat="1" applyFont="1" applyFill="1" applyBorder="1" applyAlignment="1">
      <alignment horizontal="right" vertical="center" indent="1" readingOrder="2"/>
    </xf>
    <xf numFmtId="165" fontId="27" fillId="0" borderId="15" xfId="0" applyNumberFormat="1" applyFont="1" applyFill="1" applyBorder="1" applyAlignment="1">
      <alignment horizontal="right" vertical="center" indent="1" readingOrder="2"/>
    </xf>
    <xf numFmtId="165" fontId="27" fillId="0" borderId="163" xfId="0" applyNumberFormat="1" applyFont="1" applyFill="1" applyBorder="1" applyAlignment="1">
      <alignment horizontal="right" vertical="center" indent="1" readingOrder="2"/>
    </xf>
    <xf numFmtId="165" fontId="27" fillId="0" borderId="61" xfId="0" applyNumberFormat="1" applyFont="1" applyFill="1" applyBorder="1" applyAlignment="1">
      <alignment horizontal="right" vertical="center" indent="1" readingOrder="2"/>
    </xf>
    <xf numFmtId="165" fontId="27" fillId="0" borderId="73" xfId="0" applyNumberFormat="1" applyFont="1" applyBorder="1" applyAlignment="1">
      <alignment horizontal="right" vertical="center" indent="1" readingOrder="1"/>
    </xf>
    <xf numFmtId="165" fontId="27" fillId="0" borderId="75" xfId="0" applyNumberFormat="1" applyFont="1" applyBorder="1" applyAlignment="1">
      <alignment horizontal="right" vertical="center" indent="1" readingOrder="1"/>
    </xf>
    <xf numFmtId="165" fontId="27" fillId="0" borderId="80" xfId="0" applyNumberFormat="1" applyFont="1" applyBorder="1" applyAlignment="1">
      <alignment horizontal="right" vertical="center" indent="1" readingOrder="2"/>
    </xf>
    <xf numFmtId="165" fontId="27" fillId="0" borderId="82" xfId="0" applyNumberFormat="1" applyFont="1" applyBorder="1" applyAlignment="1">
      <alignment horizontal="right" vertical="center" indent="1" readingOrder="2"/>
    </xf>
    <xf numFmtId="165" fontId="27" fillId="0" borderId="131" xfId="0" applyNumberFormat="1" applyFont="1" applyBorder="1" applyAlignment="1">
      <alignment horizontal="right" vertical="center" indent="1" readingOrder="2"/>
    </xf>
    <xf numFmtId="165" fontId="27" fillId="0" borderId="6" xfId="0" applyNumberFormat="1" applyFont="1" applyBorder="1" applyAlignment="1">
      <alignment horizontal="right" vertical="center" indent="1" readingOrder="1"/>
    </xf>
    <xf numFmtId="165" fontId="27" fillId="0" borderId="82" xfId="0" applyNumberFormat="1" applyFont="1" applyBorder="1" applyAlignment="1">
      <alignment horizontal="right" vertical="center" indent="1" readingOrder="1"/>
    </xf>
    <xf numFmtId="165" fontId="27" fillId="0" borderId="132" xfId="0" applyNumberFormat="1" applyFont="1" applyBorder="1" applyAlignment="1">
      <alignment horizontal="right" vertical="center" indent="1" readingOrder="1"/>
    </xf>
    <xf numFmtId="165" fontId="27" fillId="0" borderId="80" xfId="0" applyNumberFormat="1" applyFont="1" applyBorder="1" applyAlignment="1">
      <alignment horizontal="right" vertical="center" indent="1" readingOrder="1"/>
    </xf>
    <xf numFmtId="165" fontId="27" fillId="0" borderId="131" xfId="0" applyNumberFormat="1" applyFont="1" applyBorder="1" applyAlignment="1">
      <alignment horizontal="right" vertical="center" indent="1" readingOrder="1"/>
    </xf>
    <xf numFmtId="165" fontId="27" fillId="0" borderId="80" xfId="0" applyNumberFormat="1" applyFont="1" applyBorder="1" applyAlignment="1">
      <alignment horizontal="right" vertical="center" indent="1"/>
    </xf>
    <xf numFmtId="165" fontId="27" fillId="0" borderId="82" xfId="0" applyNumberFormat="1" applyFont="1" applyBorder="1" applyAlignment="1">
      <alignment horizontal="right" vertical="center" indent="1"/>
    </xf>
    <xf numFmtId="165" fontId="27" fillId="0" borderId="131" xfId="0" applyNumberFormat="1" applyFont="1" applyBorder="1" applyAlignment="1">
      <alignment horizontal="right" vertical="center" indent="1"/>
    </xf>
    <xf numFmtId="165" fontId="27" fillId="0" borderId="6" xfId="0" applyNumberFormat="1" applyFont="1" applyFill="1" applyBorder="1" applyAlignment="1">
      <alignment horizontal="right" indent="1"/>
    </xf>
    <xf numFmtId="165" fontId="27" fillId="0" borderId="49" xfId="0" applyNumberFormat="1" applyFont="1" applyFill="1" applyBorder="1" applyAlignment="1">
      <alignment horizontal="right" indent="1"/>
    </xf>
    <xf numFmtId="165" fontId="27" fillId="0" borderId="198" xfId="0" applyNumberFormat="1" applyFont="1" applyFill="1" applyBorder="1" applyAlignment="1">
      <alignment horizontal="right" vertical="center" indent="1" readingOrder="1"/>
    </xf>
    <xf numFmtId="165" fontId="27" fillId="0" borderId="199" xfId="0" applyNumberFormat="1" applyFont="1" applyFill="1" applyBorder="1" applyAlignment="1">
      <alignment horizontal="right" vertical="center" indent="1" readingOrder="1"/>
    </xf>
    <xf numFmtId="165" fontId="27" fillId="0" borderId="184" xfId="0" applyNumberFormat="1" applyFont="1" applyBorder="1" applyAlignment="1">
      <alignment horizontal="right" vertical="center" indent="1" readingOrder="2"/>
    </xf>
    <xf numFmtId="165" fontId="27" fillId="0" borderId="186" xfId="0" applyNumberFormat="1" applyFont="1" applyBorder="1" applyAlignment="1">
      <alignment horizontal="right" vertical="center" indent="1" readingOrder="2"/>
    </xf>
    <xf numFmtId="165" fontId="27" fillId="0" borderId="0" xfId="0" applyNumberFormat="1" applyFont="1" applyBorder="1" applyAlignment="1">
      <alignment horizontal="right" vertical="center" indent="1" readingOrder="2"/>
    </xf>
    <xf numFmtId="165" fontId="27" fillId="0" borderId="180" xfId="0" applyNumberFormat="1" applyFont="1" applyBorder="1" applyAlignment="1">
      <alignment horizontal="right" vertical="center" indent="1" readingOrder="1"/>
    </xf>
    <xf numFmtId="165" fontId="27" fillId="0" borderId="0" xfId="0" applyNumberFormat="1" applyFont="1" applyBorder="1" applyAlignment="1">
      <alignment horizontal="right" vertical="center" indent="1" readingOrder="1"/>
    </xf>
    <xf numFmtId="165" fontId="27" fillId="0" borderId="183" xfId="0" applyNumberFormat="1" applyFont="1" applyBorder="1" applyAlignment="1">
      <alignment horizontal="right" vertical="center" indent="1" readingOrder="1"/>
    </xf>
    <xf numFmtId="165" fontId="27" fillId="0" borderId="182" xfId="0" applyNumberFormat="1" applyFont="1" applyBorder="1" applyAlignment="1">
      <alignment horizontal="right" vertical="center" indent="1" readingOrder="1"/>
    </xf>
    <xf numFmtId="165" fontId="27" fillId="0" borderId="129" xfId="0" applyNumberFormat="1" applyFont="1" applyBorder="1" applyAlignment="1">
      <alignment horizontal="right" vertical="center" indent="1" readingOrder="1"/>
    </xf>
    <xf numFmtId="4" fontId="27" fillId="0" borderId="169" xfId="0" applyNumberFormat="1" applyFont="1" applyBorder="1" applyAlignment="1">
      <alignment horizontal="right" vertical="center" indent="1" readingOrder="1"/>
    </xf>
    <xf numFmtId="4" fontId="27" fillId="0" borderId="146" xfId="0" applyNumberFormat="1" applyFont="1" applyBorder="1" applyAlignment="1">
      <alignment horizontal="right" vertical="center" indent="1" readingOrder="1"/>
    </xf>
    <xf numFmtId="4" fontId="27" fillId="0" borderId="171" xfId="0" applyNumberFormat="1" applyFont="1" applyBorder="1" applyAlignment="1">
      <alignment horizontal="right" vertical="center" indent="1" readingOrder="1"/>
    </xf>
    <xf numFmtId="4" fontId="27" fillId="0" borderId="170" xfId="0" applyNumberFormat="1" applyFont="1" applyBorder="1" applyAlignment="1">
      <alignment horizontal="right" vertical="center" indent="1" readingOrder="1"/>
    </xf>
    <xf numFmtId="4" fontId="27" fillId="0" borderId="48" xfId="0" applyNumberFormat="1" applyFont="1" applyBorder="1" applyAlignment="1">
      <alignment horizontal="right" vertical="center" indent="1" readingOrder="1"/>
    </xf>
    <xf numFmtId="4" fontId="27" fillId="0" borderId="49" xfId="0" applyNumberFormat="1" applyFont="1" applyBorder="1" applyAlignment="1">
      <alignment horizontal="right" vertical="center" indent="1" readingOrder="1"/>
    </xf>
    <xf numFmtId="4" fontId="27" fillId="0" borderId="60" xfId="0" applyNumberFormat="1" applyFont="1" applyBorder="1" applyAlignment="1">
      <alignment horizontal="right" vertical="center" indent="1" readingOrder="1"/>
    </xf>
    <xf numFmtId="4" fontId="27" fillId="0" borderId="14" xfId="0" applyNumberFormat="1" applyFont="1" applyBorder="1" applyAlignment="1">
      <alignment horizontal="right" vertical="center" indent="1" readingOrder="1"/>
    </xf>
    <xf numFmtId="4" fontId="27" fillId="0" borderId="48" xfId="0" applyNumberFormat="1" applyFont="1" applyFill="1" applyBorder="1" applyAlignment="1">
      <alignment horizontal="right" vertical="center" indent="1" readingOrder="1"/>
    </xf>
    <xf numFmtId="4" fontId="27" fillId="0" borderId="49" xfId="0" applyNumberFormat="1" applyFont="1" applyFill="1" applyBorder="1" applyAlignment="1">
      <alignment horizontal="right" vertical="center" indent="1" readingOrder="1"/>
    </xf>
    <xf numFmtId="4" fontId="27" fillId="0" borderId="60" xfId="0" applyNumberFormat="1" applyFont="1" applyFill="1" applyBorder="1" applyAlignment="1">
      <alignment horizontal="right" vertical="center" indent="1" readingOrder="1"/>
    </xf>
    <xf numFmtId="4" fontId="27" fillId="0" borderId="14" xfId="0" applyNumberFormat="1" applyFont="1" applyFill="1" applyBorder="1" applyAlignment="1">
      <alignment horizontal="right" vertical="center" indent="1" readingOrder="1"/>
    </xf>
    <xf numFmtId="0" fontId="88" fillId="0" borderId="1" xfId="0" applyFont="1" applyBorder="1" applyAlignment="1">
      <alignment horizontal="right" indent="1" readingOrder="2"/>
    </xf>
    <xf numFmtId="165" fontId="24" fillId="0" borderId="50" xfId="0" applyNumberFormat="1" applyFont="1" applyBorder="1" applyAlignment="1">
      <alignment horizontal="right" vertical="center" readingOrder="1"/>
    </xf>
    <xf numFmtId="165" fontId="24" fillId="0" borderId="51" xfId="0" applyNumberFormat="1" applyFont="1" applyBorder="1" applyAlignment="1">
      <alignment horizontal="right" vertical="center" readingOrder="1"/>
    </xf>
    <xf numFmtId="165" fontId="97" fillId="0" borderId="48" xfId="0" applyNumberFormat="1" applyFont="1" applyFill="1" applyBorder="1" applyAlignment="1">
      <alignment horizontal="right" vertical="center" indent="1" readingOrder="1"/>
    </xf>
    <xf numFmtId="165" fontId="97" fillId="0" borderId="49" xfId="0" applyNumberFormat="1" applyFont="1" applyFill="1" applyBorder="1" applyAlignment="1">
      <alignment horizontal="right" vertical="center" indent="1" readingOrder="1"/>
    </xf>
    <xf numFmtId="165" fontId="97" fillId="0" borderId="60" xfId="0" applyNumberFormat="1" applyFont="1" applyFill="1" applyBorder="1" applyAlignment="1">
      <alignment horizontal="right" vertical="center" indent="1" readingOrder="1"/>
    </xf>
    <xf numFmtId="165" fontId="97" fillId="0" borderId="14" xfId="0" applyNumberFormat="1" applyFont="1" applyFill="1" applyBorder="1" applyAlignment="1">
      <alignment horizontal="right" vertical="center" indent="1" readingOrder="1"/>
    </xf>
    <xf numFmtId="165" fontId="97" fillId="0" borderId="162" xfId="0" applyNumberFormat="1" applyFont="1" applyFill="1" applyBorder="1" applyAlignment="1">
      <alignment horizontal="right" vertical="center" indent="1" readingOrder="1"/>
    </xf>
    <xf numFmtId="165" fontId="97" fillId="0" borderId="60" xfId="0" applyNumberFormat="1" applyFont="1" applyFill="1" applyBorder="1" applyAlignment="1">
      <alignment horizontal="right" vertical="center" indent="1"/>
    </xf>
    <xf numFmtId="165" fontId="97" fillId="0" borderId="48" xfId="0" applyNumberFormat="1" applyFont="1" applyFill="1" applyBorder="1" applyAlignment="1">
      <alignment horizontal="right" vertical="center" indent="1"/>
    </xf>
    <xf numFmtId="165" fontId="97" fillId="0" borderId="49" xfId="0" applyNumberFormat="1" applyFont="1" applyFill="1" applyBorder="1" applyAlignment="1">
      <alignment horizontal="right" vertical="center" indent="1"/>
    </xf>
    <xf numFmtId="165" fontId="97" fillId="0" borderId="164" xfId="0" applyNumberFormat="1" applyFont="1" applyFill="1" applyBorder="1" applyAlignment="1">
      <alignment horizontal="right" vertical="center" indent="1" readingOrder="1"/>
    </xf>
    <xf numFmtId="165" fontId="97" fillId="0" borderId="165" xfId="0" applyNumberFormat="1" applyFont="1" applyFill="1" applyBorder="1" applyAlignment="1">
      <alignment horizontal="right" vertical="center" indent="1" readingOrder="1"/>
    </xf>
    <xf numFmtId="165" fontId="97" fillId="0" borderId="167" xfId="0" applyNumberFormat="1" applyFont="1" applyFill="1" applyBorder="1" applyAlignment="1">
      <alignment horizontal="right" vertical="center" indent="1" readingOrder="1"/>
    </xf>
    <xf numFmtId="165" fontId="97" fillId="0" borderId="166" xfId="0" applyNumberFormat="1" applyFont="1" applyFill="1" applyBorder="1" applyAlignment="1">
      <alignment horizontal="right" vertical="center" indent="1" readingOrder="1"/>
    </xf>
    <xf numFmtId="165" fontId="97" fillId="0" borderId="168" xfId="0" applyNumberFormat="1" applyFont="1" applyFill="1" applyBorder="1" applyAlignment="1">
      <alignment horizontal="right" vertical="center" indent="1" readingOrder="1"/>
    </xf>
    <xf numFmtId="165" fontId="97" fillId="0" borderId="50" xfId="0" applyNumberFormat="1" applyFont="1" applyFill="1" applyBorder="1" applyAlignment="1">
      <alignment horizontal="right" vertical="center" indent="1" readingOrder="1"/>
    </xf>
    <xf numFmtId="165" fontId="97" fillId="0" borderId="51" xfId="0" applyNumberFormat="1" applyFont="1" applyFill="1" applyBorder="1" applyAlignment="1">
      <alignment horizontal="right" vertical="center" indent="1" readingOrder="1"/>
    </xf>
    <xf numFmtId="165" fontId="97" fillId="0" borderId="15" xfId="0" applyNumberFormat="1" applyFont="1" applyFill="1" applyBorder="1" applyAlignment="1">
      <alignment horizontal="right" vertical="center" indent="1" readingOrder="1"/>
    </xf>
    <xf numFmtId="165" fontId="97" fillId="0" borderId="163" xfId="0" applyNumberFormat="1" applyFont="1" applyFill="1" applyBorder="1" applyAlignment="1">
      <alignment horizontal="right" vertical="center" indent="1" readingOrder="1"/>
    </xf>
    <xf numFmtId="0" fontId="1" fillId="0" borderId="10" xfId="0" applyFont="1" applyFill="1" applyBorder="1" applyAlignment="1">
      <alignment horizontal="center" vertical="center" wrapText="1" readingOrder="1"/>
    </xf>
    <xf numFmtId="2" fontId="25" fillId="0" borderId="10" xfId="0" applyNumberFormat="1" applyFont="1" applyBorder="1" applyAlignment="1">
      <alignment horizontal="center" vertical="center" readingOrder="1"/>
    </xf>
    <xf numFmtId="0" fontId="1" fillId="0" borderId="10" xfId="0" applyFont="1" applyBorder="1" applyAlignment="1">
      <alignment horizontal="left" vertical="center" readingOrder="1"/>
    </xf>
    <xf numFmtId="169" fontId="29" fillId="0" borderId="173" xfId="0" applyNumberFormat="1" applyFont="1" applyFill="1" applyBorder="1" applyAlignment="1">
      <alignment horizontal="right" vertical="center" indent="1" readingOrder="1"/>
    </xf>
    <xf numFmtId="169" fontId="29" fillId="0" borderId="48" xfId="0" applyNumberFormat="1" applyFont="1" applyFill="1" applyBorder="1" applyAlignment="1">
      <alignment horizontal="right" vertical="center" indent="1" readingOrder="1"/>
    </xf>
    <xf numFmtId="0" fontId="37" fillId="0" borderId="10" xfId="0" applyFont="1" applyBorder="1" applyAlignment="1">
      <alignment horizontal="center" vertical="center" readingOrder="1"/>
    </xf>
    <xf numFmtId="0" fontId="5" fillId="0" borderId="10" xfId="0" applyFont="1" applyBorder="1" applyAlignment="1">
      <alignment horizontal="center" vertical="center" wrapText="1" readingOrder="2"/>
    </xf>
    <xf numFmtId="165" fontId="1" fillId="0" borderId="10" xfId="0" applyNumberFormat="1" applyFont="1" applyBorder="1" applyAlignment="1">
      <alignment horizontal="right" vertical="center" indent="1" readingOrder="1"/>
    </xf>
    <xf numFmtId="165" fontId="13" fillId="0" borderId="10" xfId="5" applyNumberFormat="1" applyFont="1" applyBorder="1" applyAlignment="1">
      <alignment horizontal="right" vertical="center" indent="1"/>
    </xf>
    <xf numFmtId="165" fontId="1" fillId="0" borderId="10" xfId="0" applyNumberFormat="1" applyFont="1" applyBorder="1" applyAlignment="1">
      <alignment horizontal="right" vertical="center" indent="1"/>
    </xf>
    <xf numFmtId="0" fontId="1" fillId="0" borderId="10" xfId="0" applyFont="1" applyBorder="1" applyAlignment="1">
      <alignment horizontal="center" vertical="center" readingOrder="1"/>
    </xf>
    <xf numFmtId="165" fontId="1" fillId="0" borderId="10" xfId="0" applyNumberFormat="1" applyFont="1" applyBorder="1" applyAlignment="1">
      <alignment horizontal="right" vertical="center" readingOrder="1"/>
    </xf>
    <xf numFmtId="0" fontId="1" fillId="0" borderId="90" xfId="0" applyFont="1" applyBorder="1"/>
    <xf numFmtId="0" fontId="1" fillId="0" borderId="90" xfId="0" applyFont="1" applyBorder="1" applyAlignment="1">
      <alignment readingOrder="2"/>
    </xf>
    <xf numFmtId="0" fontId="1" fillId="0" borderId="10" xfId="0" applyFont="1" applyBorder="1"/>
    <xf numFmtId="0" fontId="1" fillId="0" borderId="10" xfId="0" applyFont="1" applyBorder="1" applyAlignment="1">
      <alignment readingOrder="2"/>
    </xf>
    <xf numFmtId="0" fontId="1" fillId="0" borderId="10" xfId="0" applyFont="1" applyFill="1" applyBorder="1" applyAlignment="1">
      <alignment horizontal="left" readingOrder="2"/>
    </xf>
    <xf numFmtId="165" fontId="24" fillId="0" borderId="10" xfId="0" applyNumberFormat="1" applyFont="1" applyFill="1" applyBorder="1" applyAlignment="1">
      <alignment horizontal="right" vertical="center" indent="1" readingOrder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41" fillId="0" borderId="0" xfId="0" applyFont="1" applyAlignment="1">
      <alignment horizontal="right" vertical="center" wrapText="1"/>
    </xf>
    <xf numFmtId="165" fontId="27" fillId="0" borderId="50" xfId="0" applyNumberFormat="1" applyFont="1" applyFill="1" applyBorder="1" applyAlignment="1">
      <alignment horizontal="right" vertical="center" indent="1" readingOrder="1"/>
    </xf>
    <xf numFmtId="165" fontId="27" fillId="0" borderId="51" xfId="0" applyNumberFormat="1" applyFont="1" applyFill="1" applyBorder="1" applyAlignment="1">
      <alignment horizontal="right" vertical="center" indent="1" readingOrder="1"/>
    </xf>
    <xf numFmtId="165" fontId="29" fillId="0" borderId="164" xfId="0" applyNumberFormat="1" applyFont="1" applyFill="1" applyBorder="1" applyAlignment="1">
      <alignment horizontal="right" vertical="center" indent="1" readingOrder="1"/>
    </xf>
    <xf numFmtId="165" fontId="29" fillId="0" borderId="165" xfId="0" applyNumberFormat="1" applyFont="1" applyFill="1" applyBorder="1" applyAlignment="1">
      <alignment horizontal="right" vertical="center" indent="1" readingOrder="1"/>
    </xf>
    <xf numFmtId="165" fontId="29" fillId="0" borderId="167" xfId="0" applyNumberFormat="1" applyFont="1" applyFill="1" applyBorder="1" applyAlignment="1">
      <alignment horizontal="right" vertical="center" indent="1" readingOrder="1"/>
    </xf>
    <xf numFmtId="169" fontId="29" fillId="0" borderId="166" xfId="0" applyNumberFormat="1" applyFont="1" applyFill="1" applyBorder="1" applyAlignment="1">
      <alignment horizontal="right" vertical="center" indent="1" readingOrder="1"/>
    </xf>
    <xf numFmtId="169" fontId="29" fillId="0" borderId="164" xfId="0" applyNumberFormat="1" applyFont="1" applyFill="1" applyBorder="1" applyAlignment="1">
      <alignment horizontal="right" vertical="center" indent="1" readingOrder="1"/>
    </xf>
    <xf numFmtId="169" fontId="29" fillId="0" borderId="165" xfId="0" applyNumberFormat="1" applyFont="1" applyFill="1" applyBorder="1" applyAlignment="1">
      <alignment horizontal="right" vertical="center" indent="1" readingOrder="1"/>
    </xf>
    <xf numFmtId="165" fontId="29" fillId="0" borderId="19" xfId="0" applyNumberFormat="1" applyFont="1" applyFill="1" applyBorder="1" applyAlignment="1">
      <alignment horizontal="right" vertical="center" indent="1" readingOrder="1"/>
    </xf>
    <xf numFmtId="165" fontId="29" fillId="0" borderId="20" xfId="0" applyNumberFormat="1" applyFont="1" applyFill="1" applyBorder="1" applyAlignment="1">
      <alignment horizontal="right" vertical="center" indent="1" readingOrder="1"/>
    </xf>
    <xf numFmtId="165" fontId="29" fillId="0" borderId="21" xfId="0" applyNumberFormat="1" applyFont="1" applyFill="1" applyBorder="1" applyAlignment="1">
      <alignment horizontal="right" vertical="center" indent="1" readingOrder="1"/>
    </xf>
    <xf numFmtId="165" fontId="29" fillId="0" borderId="22" xfId="0" applyNumberFormat="1" applyFont="1" applyFill="1" applyBorder="1" applyAlignment="1">
      <alignment horizontal="right" vertical="center" indent="1" readingOrder="1"/>
    </xf>
    <xf numFmtId="165" fontId="29" fillId="0" borderId="139" xfId="0" applyNumberFormat="1" applyFont="1" applyFill="1" applyBorder="1" applyAlignment="1">
      <alignment horizontal="right" vertical="center" indent="1" readingOrder="1"/>
    </xf>
    <xf numFmtId="165" fontId="29" fillId="0" borderId="31" xfId="0" applyNumberFormat="1" applyFont="1" applyFill="1" applyBorder="1" applyAlignment="1">
      <alignment horizontal="right" vertical="center" indent="1" readingOrder="1"/>
    </xf>
    <xf numFmtId="165" fontId="29" fillId="0" borderId="30" xfId="0" applyNumberFormat="1" applyFont="1" applyFill="1" applyBorder="1" applyAlignment="1">
      <alignment horizontal="right" vertical="center" indent="1" readingOrder="1"/>
    </xf>
    <xf numFmtId="165" fontId="29" fillId="0" borderId="9" xfId="0" applyNumberFormat="1" applyFont="1" applyFill="1" applyBorder="1" applyAlignment="1">
      <alignment horizontal="right" vertical="center" indent="1" readingOrder="1"/>
    </xf>
    <xf numFmtId="169" fontId="29" fillId="0" borderId="139" xfId="0" applyNumberFormat="1" applyFont="1" applyFill="1" applyBorder="1" applyAlignment="1">
      <alignment horizontal="right" vertical="center" indent="1" readingOrder="1"/>
    </xf>
    <xf numFmtId="169" fontId="29" fillId="0" borderId="19" xfId="0" applyNumberFormat="1" applyFont="1" applyFill="1" applyBorder="1" applyAlignment="1">
      <alignment horizontal="right" vertical="center" indent="1" readingOrder="1"/>
    </xf>
    <xf numFmtId="169" fontId="29" fillId="0" borderId="20" xfId="0" applyNumberFormat="1" applyFont="1" applyFill="1" applyBorder="1" applyAlignment="1">
      <alignment horizontal="right" vertical="center" indent="1" readingOrder="1"/>
    </xf>
    <xf numFmtId="169" fontId="29" fillId="0" borderId="9" xfId="0" applyNumberFormat="1" applyFont="1" applyFill="1" applyBorder="1" applyAlignment="1">
      <alignment horizontal="right" vertical="center" indent="1" readingOrder="1"/>
    </xf>
    <xf numFmtId="0" fontId="29" fillId="0" borderId="3" xfId="0" applyFont="1" applyFill="1" applyBorder="1" applyAlignment="1">
      <alignment horizontal="center" readingOrder="1"/>
    </xf>
    <xf numFmtId="0" fontId="29" fillId="0" borderId="5" xfId="0" applyFont="1" applyFill="1" applyBorder="1" applyAlignment="1">
      <alignment horizontal="center" readingOrder="1"/>
    </xf>
    <xf numFmtId="0" fontId="88" fillId="0" borderId="48" xfId="0" applyFont="1" applyFill="1" applyBorder="1" applyAlignment="1">
      <alignment horizontal="center" vertical="center" wrapText="1"/>
    </xf>
    <xf numFmtId="0" fontId="88" fillId="0" borderId="49" xfId="0" applyFont="1" applyFill="1" applyBorder="1" applyAlignment="1">
      <alignment horizontal="center" vertical="center" wrapText="1"/>
    </xf>
    <xf numFmtId="0" fontId="88" fillId="0" borderId="60" xfId="0" applyFont="1" applyFill="1" applyBorder="1" applyAlignment="1">
      <alignment horizontal="center" vertical="center" wrapText="1"/>
    </xf>
    <xf numFmtId="0" fontId="95" fillId="0" borderId="13" xfId="0" applyFont="1" applyFill="1" applyBorder="1" applyAlignment="1">
      <alignment horizontal="center" vertical="center" readingOrder="1"/>
    </xf>
    <xf numFmtId="0" fontId="29" fillId="0" borderId="10" xfId="0" applyFont="1" applyFill="1" applyBorder="1" applyAlignment="1">
      <alignment horizontal="left" readingOrder="1"/>
    </xf>
    <xf numFmtId="0" fontId="88" fillId="0" borderId="56" xfId="0" applyFont="1" applyFill="1" applyBorder="1" applyAlignment="1">
      <alignment horizontal="center" vertical="center" wrapText="1"/>
    </xf>
    <xf numFmtId="0" fontId="88" fillId="0" borderId="42" xfId="0" applyFont="1" applyFill="1" applyBorder="1" applyAlignment="1">
      <alignment horizontal="center" vertical="center" wrapText="1"/>
    </xf>
    <xf numFmtId="0" fontId="88" fillId="0" borderId="44" xfId="0" applyFont="1" applyFill="1" applyBorder="1" applyAlignment="1">
      <alignment horizontal="center" vertical="center" wrapText="1"/>
    </xf>
    <xf numFmtId="0" fontId="88" fillId="0" borderId="42" xfId="0" applyFont="1" applyFill="1" applyBorder="1" applyAlignment="1">
      <alignment horizontal="center" vertical="center" wrapText="1" readingOrder="1"/>
    </xf>
    <xf numFmtId="0" fontId="88" fillId="0" borderId="44" xfId="0" applyFont="1" applyFill="1" applyBorder="1" applyAlignment="1">
      <alignment horizontal="center" vertical="center" wrapText="1" readingOrder="1"/>
    </xf>
    <xf numFmtId="0" fontId="88" fillId="0" borderId="43" xfId="0" applyFont="1" applyFill="1" applyBorder="1" applyAlignment="1">
      <alignment horizontal="center" vertical="center" wrapText="1"/>
    </xf>
    <xf numFmtId="0" fontId="88" fillId="0" borderId="41" xfId="0" applyFont="1" applyFill="1" applyBorder="1" applyAlignment="1">
      <alignment horizontal="center" vertical="center" wrapText="1"/>
    </xf>
    <xf numFmtId="0" fontId="100" fillId="0" borderId="10" xfId="1" applyFont="1" applyFill="1" applyBorder="1" applyAlignment="1">
      <alignment horizontal="right" readingOrder="1"/>
    </xf>
    <xf numFmtId="0" fontId="96" fillId="0" borderId="10" xfId="0" applyFont="1" applyFill="1" applyBorder="1" applyAlignment="1">
      <alignment horizontal="center" vertical="center" readingOrder="1"/>
    </xf>
    <xf numFmtId="165" fontId="29" fillId="0" borderId="180" xfId="0" applyNumberFormat="1" applyFont="1" applyFill="1" applyBorder="1" applyAlignment="1">
      <alignment horizontal="center" vertical="center" readingOrder="1"/>
    </xf>
    <xf numFmtId="165" fontId="29" fillId="0" borderId="26" xfId="0" applyNumberFormat="1" applyFont="1" applyFill="1" applyBorder="1" applyAlignment="1">
      <alignment horizontal="center" vertical="center" readingOrder="1"/>
    </xf>
    <xf numFmtId="165" fontId="29" fillId="0" borderId="85" xfId="0" applyNumberFormat="1" applyFont="1" applyFill="1" applyBorder="1" applyAlignment="1">
      <alignment horizontal="center" vertical="center" readingOrder="1"/>
    </xf>
    <xf numFmtId="165" fontId="29" fillId="0" borderId="0" xfId="0" applyNumberFormat="1" applyFont="1" applyFill="1" applyBorder="1" applyAlignment="1">
      <alignment horizontal="center" vertical="center" readingOrder="1"/>
    </xf>
    <xf numFmtId="165" fontId="29" fillId="0" borderId="181" xfId="0" applyNumberFormat="1" applyFont="1" applyFill="1" applyBorder="1" applyAlignment="1">
      <alignment horizontal="right" vertical="center" readingOrder="1"/>
    </xf>
    <xf numFmtId="165" fontId="29" fillId="0" borderId="181" xfId="0" applyNumberFormat="1" applyFont="1" applyFill="1" applyBorder="1" applyAlignment="1">
      <alignment horizontal="center" vertical="center" readingOrder="1"/>
    </xf>
    <xf numFmtId="165" fontId="29" fillId="0" borderId="50" xfId="0" applyNumberFormat="1" applyFont="1" applyFill="1" applyBorder="1" applyAlignment="1">
      <alignment horizontal="center" vertical="center" readingOrder="1"/>
    </xf>
    <xf numFmtId="165" fontId="29" fillId="0" borderId="51" xfId="0" applyNumberFormat="1" applyFont="1" applyFill="1" applyBorder="1" applyAlignment="1">
      <alignment horizontal="center" vertical="center" readingOrder="1"/>
    </xf>
    <xf numFmtId="165" fontId="29" fillId="0" borderId="15" xfId="0" applyNumberFormat="1" applyFont="1" applyFill="1" applyBorder="1" applyAlignment="1">
      <alignment horizontal="center" vertical="center" readingOrder="1"/>
    </xf>
    <xf numFmtId="165" fontId="29" fillId="0" borderId="163" xfId="0" applyNumberFormat="1" applyFont="1" applyFill="1" applyBorder="1" applyAlignment="1">
      <alignment horizontal="center" vertical="center" readingOrder="1"/>
    </xf>
    <xf numFmtId="165" fontId="29" fillId="0" borderId="61" xfId="0" applyNumberFormat="1" applyFont="1" applyFill="1" applyBorder="1" applyAlignment="1">
      <alignment horizontal="center" vertical="center" readingOrder="1"/>
    </xf>
    <xf numFmtId="169" fontId="29" fillId="0" borderId="15" xfId="0" applyNumberFormat="1" applyFont="1" applyFill="1" applyBorder="1" applyAlignment="1">
      <alignment horizontal="center" vertical="center" readingOrder="1"/>
    </xf>
    <xf numFmtId="0" fontId="88" fillId="0" borderId="178" xfId="0" applyFont="1" applyFill="1" applyBorder="1" applyAlignment="1">
      <alignment horizontal="right" vertical="center" indent="1" readingOrder="1"/>
    </xf>
    <xf numFmtId="0" fontId="96" fillId="0" borderId="17" xfId="0" applyFont="1" applyFill="1" applyBorder="1" applyAlignment="1">
      <alignment horizontal="center" vertical="center" readingOrder="1"/>
    </xf>
    <xf numFmtId="0" fontId="95" fillId="0" borderId="54" xfId="0" applyFont="1" applyFill="1" applyBorder="1" applyAlignment="1">
      <alignment horizontal="center" vertical="center" readingOrder="1"/>
    </xf>
    <xf numFmtId="0" fontId="95" fillId="0" borderId="18" xfId="0" applyFont="1" applyFill="1" applyBorder="1" applyAlignment="1">
      <alignment horizontal="center" vertical="center" readingOrder="1"/>
    </xf>
    <xf numFmtId="165" fontId="29" fillId="0" borderId="20" xfId="0" applyNumberFormat="1" applyFont="1" applyFill="1" applyBorder="1" applyAlignment="1">
      <alignment horizontal="right" vertical="center" readingOrder="1"/>
    </xf>
    <xf numFmtId="165" fontId="29" fillId="0" borderId="24" xfId="0" applyNumberFormat="1" applyFont="1" applyFill="1" applyBorder="1" applyAlignment="1">
      <alignment horizontal="right" vertical="center" readingOrder="1"/>
    </xf>
    <xf numFmtId="165" fontId="29" fillId="0" borderId="0" xfId="0" applyNumberFormat="1" applyFont="1" applyFill="1" applyBorder="1" applyAlignment="1">
      <alignment horizontal="right" vertical="center" indent="1" readingOrder="1"/>
    </xf>
    <xf numFmtId="165" fontId="29" fillId="0" borderId="26" xfId="0" applyNumberFormat="1" applyFont="1" applyFill="1" applyBorder="1" applyAlignment="1">
      <alignment horizontal="right" vertical="center" indent="1" readingOrder="1"/>
    </xf>
    <xf numFmtId="0" fontId="29" fillId="0" borderId="0" xfId="0" applyFont="1" applyFill="1" applyBorder="1" applyAlignment="1">
      <alignment horizontal="left" readingOrder="1"/>
    </xf>
    <xf numFmtId="0" fontId="29" fillId="0" borderId="26" xfId="0" applyFont="1" applyFill="1" applyBorder="1" applyAlignment="1">
      <alignment horizontal="left" readingOrder="1"/>
    </xf>
    <xf numFmtId="165" fontId="97" fillId="0" borderId="61" xfId="0" applyNumberFormat="1" applyFont="1" applyFill="1" applyBorder="1" applyAlignment="1">
      <alignment horizontal="right" vertical="center" indent="1" readingOrder="1"/>
    </xf>
    <xf numFmtId="165" fontId="27" fillId="0" borderId="46" xfId="0" applyNumberFormat="1" applyFont="1" applyFill="1" applyBorder="1" applyAlignment="1">
      <alignment horizontal="right" vertical="center" indent="1" readingOrder="1"/>
    </xf>
    <xf numFmtId="165" fontId="27" fillId="0" borderId="47" xfId="0" applyNumberFormat="1" applyFont="1" applyFill="1" applyBorder="1" applyAlignment="1">
      <alignment horizontal="right" vertical="center" indent="1" readingOrder="1"/>
    </xf>
    <xf numFmtId="165" fontId="27" fillId="0" borderId="27" xfId="0" applyNumberFormat="1" applyFont="1" applyFill="1" applyBorder="1" applyAlignment="1">
      <alignment horizontal="right" vertical="center" indent="1" readingOrder="1"/>
    </xf>
    <xf numFmtId="165" fontId="27" fillId="0" borderId="59" xfId="0" applyNumberFormat="1" applyFont="1" applyFill="1" applyBorder="1" applyAlignment="1">
      <alignment horizontal="right" vertical="center" indent="1" readingOrder="1"/>
    </xf>
    <xf numFmtId="165" fontId="27" fillId="0" borderId="173" xfId="0" applyNumberFormat="1" applyFont="1" applyFill="1" applyBorder="1" applyAlignment="1">
      <alignment horizontal="right" vertical="center" indent="1" readingOrder="1"/>
    </xf>
    <xf numFmtId="165" fontId="27" fillId="0" borderId="161" xfId="0" applyNumberFormat="1" applyFont="1" applyFill="1" applyBorder="1" applyAlignment="1">
      <alignment horizontal="right" vertical="center" indent="1" readingOrder="1"/>
    </xf>
    <xf numFmtId="165" fontId="27" fillId="0" borderId="48" xfId="0" applyNumberFormat="1" applyFont="1" applyFill="1" applyBorder="1" applyAlignment="1">
      <alignment horizontal="right" vertical="center" indent="1" readingOrder="1"/>
    </xf>
    <xf numFmtId="165" fontId="27" fillId="0" borderId="14" xfId="0" applyNumberFormat="1" applyFont="1" applyFill="1" applyBorder="1" applyAlignment="1">
      <alignment horizontal="right" vertical="center" indent="1" readingOrder="1"/>
    </xf>
    <xf numFmtId="165" fontId="27" fillId="0" borderId="15" xfId="0" applyNumberFormat="1" applyFont="1" applyFill="1" applyBorder="1" applyAlignment="1">
      <alignment horizontal="right" vertical="center" indent="1" readingOrder="1"/>
    </xf>
    <xf numFmtId="165" fontId="27" fillId="0" borderId="61" xfId="0" applyNumberFormat="1" applyFont="1" applyFill="1" applyBorder="1" applyAlignment="1">
      <alignment horizontal="right" vertical="center" indent="1" readingOrder="1"/>
    </xf>
    <xf numFmtId="0" fontId="88" fillId="0" borderId="2" xfId="0" applyFont="1" applyFill="1" applyBorder="1" applyAlignment="1">
      <alignment horizontal="right" vertical="center" indent="1" readingOrder="2"/>
    </xf>
    <xf numFmtId="0" fontId="96" fillId="0" borderId="1" xfId="0" applyFont="1" applyFill="1" applyBorder="1" applyAlignment="1">
      <alignment horizontal="right" vertical="center" indent="1" readingOrder="2"/>
    </xf>
    <xf numFmtId="165" fontId="27" fillId="0" borderId="48" xfId="0" applyNumberFormat="1" applyFont="1" applyFill="1" applyBorder="1" applyAlignment="1">
      <alignment horizontal="right" vertical="center" indent="1"/>
    </xf>
    <xf numFmtId="165" fontId="27" fillId="0" borderId="14" xfId="0" applyNumberFormat="1" applyFont="1" applyFill="1" applyBorder="1" applyAlignment="1">
      <alignment horizontal="right" vertical="center" indent="1"/>
    </xf>
    <xf numFmtId="165" fontId="27" fillId="0" borderId="49" xfId="0" applyNumberFormat="1" applyFont="1" applyFill="1" applyBorder="1" applyAlignment="1">
      <alignment horizontal="right" vertical="center" indent="1"/>
    </xf>
    <xf numFmtId="165" fontId="27" fillId="0" borderId="60" xfId="0" applyNumberFormat="1" applyFont="1" applyFill="1" applyBorder="1" applyAlignment="1">
      <alignment horizontal="right" vertical="center" indent="1"/>
    </xf>
    <xf numFmtId="165" fontId="27" fillId="0" borderId="74" xfId="0" applyNumberFormat="1" applyFont="1" applyFill="1" applyBorder="1" applyAlignment="1">
      <alignment horizontal="right" vertical="center" indent="1" readingOrder="2"/>
    </xf>
    <xf numFmtId="165" fontId="27" fillId="0" borderId="75" xfId="0" applyNumberFormat="1" applyFont="1" applyFill="1" applyBorder="1" applyAlignment="1">
      <alignment horizontal="right" vertical="center" indent="1" readingOrder="2"/>
    </xf>
    <xf numFmtId="165" fontId="27" fillId="0" borderId="76" xfId="0" applyNumberFormat="1" applyFont="1" applyFill="1" applyBorder="1" applyAlignment="1">
      <alignment horizontal="right" vertical="center" indent="1" readingOrder="2"/>
    </xf>
    <xf numFmtId="165" fontId="27" fillId="0" borderId="94" xfId="0" applyNumberFormat="1" applyFont="1" applyFill="1" applyBorder="1" applyAlignment="1">
      <alignment horizontal="right" vertical="center" indent="1" readingOrder="2"/>
    </xf>
    <xf numFmtId="0" fontId="88" fillId="0" borderId="90" xfId="0" applyFont="1" applyFill="1" applyBorder="1" applyAlignment="1">
      <alignment horizontal="right" vertical="center" wrapText="1" indent="1" readingOrder="2"/>
    </xf>
    <xf numFmtId="165" fontId="27" fillId="0" borderId="91" xfId="0" applyNumberFormat="1" applyFont="1" applyFill="1" applyBorder="1" applyAlignment="1">
      <alignment horizontal="right" vertical="center" indent="1" readingOrder="2"/>
    </xf>
    <xf numFmtId="165" fontId="27" fillId="0" borderId="92" xfId="0" applyNumberFormat="1" applyFont="1" applyFill="1" applyBorder="1" applyAlignment="1">
      <alignment horizontal="right" vertical="center" indent="1" readingOrder="2"/>
    </xf>
    <xf numFmtId="165" fontId="27" fillId="0" borderId="93" xfId="0" applyNumberFormat="1" applyFont="1" applyFill="1" applyBorder="1" applyAlignment="1">
      <alignment horizontal="right" vertical="center" indent="1" readingOrder="2"/>
    </xf>
    <xf numFmtId="165" fontId="27" fillId="0" borderId="95" xfId="0" applyNumberFormat="1" applyFont="1" applyFill="1" applyBorder="1" applyAlignment="1">
      <alignment horizontal="right" vertical="center" indent="1" readingOrder="2"/>
    </xf>
    <xf numFmtId="165" fontId="27" fillId="0" borderId="96" xfId="0" applyNumberFormat="1" applyFont="1" applyFill="1" applyBorder="1" applyAlignment="1">
      <alignment horizontal="right" vertical="center" indent="1" readingOrder="2"/>
    </xf>
    <xf numFmtId="0" fontId="88" fillId="0" borderId="83" xfId="0" applyFont="1" applyFill="1" applyBorder="1" applyAlignment="1">
      <alignment horizontal="right" vertical="center" wrapText="1" indent="1" readingOrder="2"/>
    </xf>
    <xf numFmtId="0" fontId="88" fillId="0" borderId="188" xfId="0" applyFont="1" applyFill="1" applyBorder="1" applyAlignment="1">
      <alignment horizontal="right" wrapText="1" indent="1" readingOrder="2"/>
    </xf>
    <xf numFmtId="165" fontId="27" fillId="0" borderId="192" xfId="0" applyNumberFormat="1" applyFont="1" applyFill="1" applyBorder="1" applyAlignment="1">
      <alignment horizontal="right" vertical="center" indent="1" readingOrder="2"/>
    </xf>
    <xf numFmtId="165" fontId="27" fillId="0" borderId="193" xfId="0" applyNumberFormat="1" applyFont="1" applyFill="1" applyBorder="1" applyAlignment="1">
      <alignment horizontal="right" vertical="center" indent="1" readingOrder="2"/>
    </xf>
    <xf numFmtId="165" fontId="27" fillId="0" borderId="194" xfId="0" applyNumberFormat="1" applyFont="1" applyFill="1" applyBorder="1" applyAlignment="1">
      <alignment horizontal="right" vertical="center" indent="1" readingOrder="2"/>
    </xf>
    <xf numFmtId="165" fontId="27" fillId="0" borderId="195" xfId="0" applyNumberFormat="1" applyFont="1" applyFill="1" applyBorder="1" applyAlignment="1">
      <alignment horizontal="right" vertical="center" indent="1" readingOrder="2"/>
    </xf>
    <xf numFmtId="0" fontId="88" fillId="0" borderId="90" xfId="0" applyFont="1" applyFill="1" applyBorder="1" applyAlignment="1">
      <alignment horizontal="right" wrapText="1" indent="1" readingOrder="2"/>
    </xf>
    <xf numFmtId="0" fontId="9" fillId="0" borderId="23" xfId="0" applyFont="1" applyBorder="1" applyAlignment="1">
      <alignment horizontal="center" vertical="center" wrapText="1"/>
    </xf>
    <xf numFmtId="0" fontId="9" fillId="0" borderId="133" xfId="0" applyFont="1" applyBorder="1" applyAlignment="1">
      <alignment horizontal="center" vertical="center" wrapText="1"/>
    </xf>
    <xf numFmtId="0" fontId="99" fillId="0" borderId="23" xfId="0" applyFont="1" applyFill="1" applyBorder="1" applyAlignment="1">
      <alignment horizontal="center" vertical="center" wrapText="1"/>
    </xf>
    <xf numFmtId="0" fontId="99" fillId="0" borderId="13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34" xfId="0" applyFont="1" applyBorder="1" applyAlignment="1">
      <alignment horizontal="center" vertical="center" readingOrder="1"/>
    </xf>
    <xf numFmtId="0" fontId="9" fillId="0" borderId="134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0" fontId="9" fillId="0" borderId="138" xfId="0" applyFont="1" applyBorder="1" applyAlignment="1">
      <alignment horizontal="center" vertical="center" wrapText="1"/>
    </xf>
    <xf numFmtId="0" fontId="3" fillId="0" borderId="133" xfId="0" applyFont="1" applyBorder="1" applyAlignment="1">
      <alignment horizontal="center" vertical="center" wrapText="1"/>
    </xf>
    <xf numFmtId="169" fontId="29" fillId="0" borderId="162" xfId="0" applyNumberFormat="1" applyFont="1" applyFill="1" applyBorder="1" applyAlignment="1">
      <alignment horizontal="right" vertical="center" indent="1" readingOrder="1"/>
    </xf>
    <xf numFmtId="169" fontId="29" fillId="0" borderId="13" xfId="0" applyNumberFormat="1" applyFont="1" applyFill="1" applyBorder="1" applyAlignment="1">
      <alignment horizontal="right" vertical="center" indent="1" readingOrder="1"/>
    </xf>
    <xf numFmtId="0" fontId="88" fillId="0" borderId="147" xfId="0" applyFont="1" applyFill="1" applyBorder="1" applyAlignment="1">
      <alignment horizontal="center" vertical="center" wrapText="1"/>
    </xf>
    <xf numFmtId="165" fontId="29" fillId="0" borderId="149" xfId="0" applyNumberFormat="1" applyFont="1" applyFill="1" applyBorder="1" applyAlignment="1">
      <alignment horizontal="center" vertical="center" readingOrder="1"/>
    </xf>
    <xf numFmtId="4" fontId="29" fillId="0" borderId="149" xfId="0" applyNumberFormat="1" applyFont="1" applyFill="1" applyBorder="1" applyAlignment="1">
      <alignment horizontal="center" vertical="center" readingOrder="1"/>
    </xf>
    <xf numFmtId="165" fontId="29" fillId="0" borderId="13" xfId="0" applyNumberFormat="1" applyFont="1" applyFill="1" applyBorder="1" applyAlignment="1">
      <alignment horizontal="center" vertical="center" readingOrder="1"/>
    </xf>
    <xf numFmtId="165" fontId="29" fillId="0" borderId="14" xfId="0" applyNumberFormat="1" applyFont="1" applyFill="1" applyBorder="1" applyAlignment="1">
      <alignment horizontal="center" vertical="center" readingOrder="1"/>
    </xf>
    <xf numFmtId="4" fontId="29" fillId="0" borderId="14" xfId="0" applyNumberFormat="1" applyFont="1" applyFill="1" applyBorder="1" applyAlignment="1">
      <alignment horizontal="center" vertical="center" readingOrder="1"/>
    </xf>
    <xf numFmtId="169" fontId="29" fillId="0" borderId="14" xfId="0" applyNumberFormat="1" applyFont="1" applyFill="1" applyBorder="1" applyAlignment="1">
      <alignment horizontal="center" vertical="center"/>
    </xf>
    <xf numFmtId="165" fontId="24" fillId="0" borderId="8" xfId="0" applyNumberFormat="1" applyFont="1" applyBorder="1" applyAlignment="1">
      <alignment horizontal="right" vertical="center" indent="1" readingOrder="1"/>
    </xf>
    <xf numFmtId="3" fontId="27" fillId="0" borderId="14" xfId="0" applyNumberFormat="1" applyFont="1" applyFill="1" applyBorder="1" applyAlignment="1">
      <alignment horizontal="right" vertical="center" indent="1" readingOrder="1"/>
    </xf>
    <xf numFmtId="165" fontId="27" fillId="0" borderId="13" xfId="0" applyNumberFormat="1" applyFont="1" applyFill="1" applyBorder="1" applyAlignment="1">
      <alignment horizontal="right" vertical="center" indent="1" readingOrder="1"/>
    </xf>
    <xf numFmtId="165" fontId="27" fillId="0" borderId="203" xfId="0" applyNumberFormat="1" applyFont="1" applyFill="1" applyBorder="1" applyAlignment="1">
      <alignment horizontal="right" vertical="center" indent="1" readingOrder="2"/>
    </xf>
    <xf numFmtId="0" fontId="5" fillId="0" borderId="206" xfId="0" applyFont="1" applyBorder="1" applyAlignment="1">
      <alignment horizontal="center" vertical="center" wrapText="1" readingOrder="2"/>
    </xf>
    <xf numFmtId="165" fontId="27" fillId="0" borderId="208" xfId="0" applyNumberFormat="1" applyFont="1" applyFill="1" applyBorder="1" applyAlignment="1">
      <alignment horizontal="right" vertical="center" indent="1" readingOrder="2"/>
    </xf>
    <xf numFmtId="165" fontId="27" fillId="0" borderId="156" xfId="0" applyNumberFormat="1" applyFont="1" applyBorder="1" applyAlignment="1">
      <alignment horizontal="right" vertical="center" indent="1" readingOrder="2"/>
    </xf>
    <xf numFmtId="165" fontId="27" fillId="0" borderId="14" xfId="0" applyNumberFormat="1" applyFont="1" applyBorder="1" applyAlignment="1">
      <alignment horizontal="right" vertical="center" indent="1" readingOrder="1"/>
    </xf>
    <xf numFmtId="165" fontId="27" fillId="0" borderId="14" xfId="0" applyNumberFormat="1" applyFont="1" applyFill="1" applyBorder="1" applyAlignment="1">
      <alignment horizontal="right" indent="1"/>
    </xf>
    <xf numFmtId="165" fontId="27" fillId="0" borderId="212" xfId="0" applyNumberFormat="1" applyFont="1" applyFill="1" applyBorder="1" applyAlignment="1">
      <alignment horizontal="right" vertical="center" indent="1" readingOrder="1"/>
    </xf>
    <xf numFmtId="165" fontId="27" fillId="0" borderId="85" xfId="0" applyNumberFormat="1" applyFont="1" applyBorder="1" applyAlignment="1">
      <alignment horizontal="right" vertical="center" indent="1" readingOrder="1"/>
    </xf>
    <xf numFmtId="165" fontId="27" fillId="0" borderId="85" xfId="0" applyNumberFormat="1" applyFont="1" applyFill="1" applyBorder="1" applyAlignment="1">
      <alignment horizontal="right" vertical="center" indent="1" readingOrder="1"/>
    </xf>
    <xf numFmtId="0" fontId="88" fillId="0" borderId="214" xfId="0" applyFont="1" applyFill="1" applyBorder="1" applyAlignment="1">
      <alignment horizontal="right" wrapText="1" indent="1" readingOrder="2"/>
    </xf>
    <xf numFmtId="0" fontId="5" fillId="0" borderId="215" xfId="0" applyFont="1" applyBorder="1" applyAlignment="1">
      <alignment horizontal="right" vertical="center" wrapText="1" indent="1" readingOrder="2"/>
    </xf>
    <xf numFmtId="0" fontId="88" fillId="0" borderId="215" xfId="0" applyFont="1" applyFill="1" applyBorder="1" applyAlignment="1">
      <alignment horizontal="right" wrapText="1" indent="1" readingOrder="2"/>
    </xf>
    <xf numFmtId="0" fontId="5" fillId="0" borderId="216" xfId="0" applyFont="1" applyBorder="1" applyAlignment="1">
      <alignment horizontal="right" indent="1" readingOrder="2"/>
    </xf>
    <xf numFmtId="0" fontId="5" fillId="0" borderId="216" xfId="0" applyFont="1" applyBorder="1" applyAlignment="1">
      <alignment horizontal="right" indent="1" readingOrder="1"/>
    </xf>
    <xf numFmtId="0" fontId="5" fillId="0" borderId="216" xfId="0" applyFont="1" applyBorder="1" applyAlignment="1">
      <alignment horizontal="right" vertical="center" indent="1" readingOrder="2"/>
    </xf>
    <xf numFmtId="0" fontId="88" fillId="0" borderId="216" xfId="0" applyFont="1" applyFill="1" applyBorder="1" applyAlignment="1">
      <alignment horizontal="right" vertical="center" indent="1" readingOrder="1"/>
    </xf>
    <xf numFmtId="0" fontId="5" fillId="0" borderId="202" xfId="0" applyFont="1" applyBorder="1" applyAlignment="1">
      <alignment horizontal="center" vertical="center" wrapText="1" readingOrder="2"/>
    </xf>
    <xf numFmtId="0" fontId="88" fillId="0" borderId="217" xfId="0" applyFont="1" applyFill="1" applyBorder="1" applyAlignment="1">
      <alignment horizontal="right" wrapText="1" indent="1" readingOrder="2"/>
    </xf>
    <xf numFmtId="0" fontId="101" fillId="0" borderId="0" xfId="0" applyFont="1" applyAlignment="1">
      <alignment horizontal="center" vertical="center" readingOrder="1"/>
    </xf>
    <xf numFmtId="0" fontId="1" fillId="0" borderId="0" xfId="0" applyFont="1" applyAlignment="1">
      <alignment horizontal="center" vertical="center" readingOrder="1"/>
    </xf>
    <xf numFmtId="169" fontId="1" fillId="0" borderId="0" xfId="0" applyNumberFormat="1" applyFont="1" applyAlignment="1">
      <alignment horizontal="center" vertical="center" readingOrder="1"/>
    </xf>
    <xf numFmtId="0" fontId="102" fillId="0" borderId="10" xfId="0" applyFont="1" applyBorder="1"/>
    <xf numFmtId="0" fontId="102" fillId="0" borderId="0" xfId="0" applyFont="1"/>
    <xf numFmtId="0" fontId="103" fillId="0" borderId="10" xfId="0" applyFont="1" applyBorder="1" applyAlignment="1">
      <alignment horizontal="left" readingOrder="1"/>
    </xf>
    <xf numFmtId="0" fontId="103" fillId="0" borderId="0" xfId="0" applyFont="1" applyAlignment="1">
      <alignment horizontal="left" readingOrder="1"/>
    </xf>
    <xf numFmtId="165" fontId="27" fillId="49" borderId="152" xfId="0" applyNumberFormat="1" applyFont="1" applyFill="1" applyBorder="1" applyAlignment="1">
      <alignment horizontal="right" vertical="center" indent="1" readingOrder="2"/>
    </xf>
    <xf numFmtId="0" fontId="89" fillId="0" borderId="0" xfId="0" applyFont="1" applyFill="1" applyAlignment="1">
      <alignment horizontal="right" vertical="center" readingOrder="2"/>
    </xf>
    <xf numFmtId="43" fontId="1" fillId="0" borderId="0" xfId="224" applyFont="1" applyAlignment="1">
      <alignment horizontal="left" readingOrder="1"/>
    </xf>
    <xf numFmtId="171" fontId="1" fillId="0" borderId="0" xfId="224" applyNumberFormat="1" applyFont="1" applyAlignment="1">
      <alignment horizontal="left" readingOrder="1"/>
    </xf>
    <xf numFmtId="169" fontId="1" fillId="0" borderId="0" xfId="0" applyNumberFormat="1" applyFont="1" applyAlignment="1">
      <alignment horizontal="right" vertical="center" readingOrder="1"/>
    </xf>
    <xf numFmtId="0" fontId="104" fillId="0" borderId="0" xfId="0" applyFont="1" applyAlignment="1">
      <alignment horizontal="left" readingOrder="1"/>
    </xf>
    <xf numFmtId="0" fontId="105" fillId="0" borderId="0" xfId="0" applyFont="1" applyAlignment="1">
      <alignment horizontal="right" readingOrder="1"/>
    </xf>
    <xf numFmtId="0" fontId="105" fillId="0" borderId="0" xfId="0" applyFont="1" applyAlignment="1">
      <alignment horizontal="center" vertical="center" readingOrder="1"/>
    </xf>
    <xf numFmtId="165" fontId="27" fillId="50" borderId="14" xfId="0" applyNumberFormat="1" applyFont="1" applyFill="1" applyBorder="1" applyAlignment="1">
      <alignment horizontal="right" vertical="center" indent="1" readingOrder="1"/>
    </xf>
    <xf numFmtId="0" fontId="25" fillId="0" borderId="90" xfId="0" applyFont="1" applyBorder="1"/>
    <xf numFmtId="0" fontId="89" fillId="0" borderId="0" xfId="0" applyFont="1" applyFill="1" applyAlignment="1">
      <alignment horizontal="right" vertical="center" readingOrder="2"/>
    </xf>
    <xf numFmtId="0" fontId="89" fillId="0" borderId="0" xfId="0" applyFont="1" applyAlignment="1">
      <alignment horizontal="right" vertical="center" readingOrder="2"/>
    </xf>
    <xf numFmtId="165" fontId="29" fillId="0" borderId="172" xfId="0" applyNumberFormat="1" applyFont="1" applyFill="1" applyBorder="1" applyAlignment="1">
      <alignment horizontal="right" vertical="center" readingOrder="1"/>
    </xf>
    <xf numFmtId="169" fontId="29" fillId="0" borderId="168" xfId="0" applyNumberFormat="1" applyFont="1" applyFill="1" applyBorder="1" applyAlignment="1">
      <alignment horizontal="right" vertical="center" indent="1" readingOrder="1"/>
    </xf>
    <xf numFmtId="169" fontId="29" fillId="0" borderId="175" xfId="0" applyNumberFormat="1" applyFont="1" applyFill="1" applyBorder="1" applyAlignment="1">
      <alignment horizontal="right" vertical="center" indent="1" readingOrder="1"/>
    </xf>
    <xf numFmtId="165" fontId="29" fillId="0" borderId="201" xfId="0" applyNumberFormat="1" applyFont="1" applyFill="1" applyBorder="1" applyAlignment="1">
      <alignment horizontal="center" vertical="center" readingOrder="1"/>
    </xf>
    <xf numFmtId="169" fontId="29" fillId="0" borderId="149" xfId="0" applyNumberFormat="1" applyFont="1" applyFill="1" applyBorder="1" applyAlignment="1">
      <alignment horizontal="center" vertical="center"/>
    </xf>
    <xf numFmtId="165" fontId="29" fillId="0" borderId="8" xfId="0" applyNumberFormat="1" applyFont="1" applyFill="1" applyBorder="1" applyAlignment="1">
      <alignment horizontal="center" vertical="center" readingOrder="1"/>
    </xf>
    <xf numFmtId="0" fontId="88" fillId="0" borderId="1" xfId="0" applyFont="1" applyFill="1" applyBorder="1" applyAlignment="1">
      <alignment horizontal="right" indent="1" readingOrder="2"/>
    </xf>
    <xf numFmtId="0" fontId="88" fillId="0" borderId="178" xfId="0" applyFont="1" applyBorder="1" applyAlignment="1">
      <alignment horizontal="right" indent="1" readingOrder="2"/>
    </xf>
    <xf numFmtId="0" fontId="106" fillId="0" borderId="216" xfId="0" applyFont="1" applyBorder="1" applyAlignment="1">
      <alignment horizontal="right" indent="1" readingOrder="1"/>
    </xf>
    <xf numFmtId="3" fontId="27" fillId="0" borderId="13" xfId="0" applyNumberFormat="1" applyFont="1" applyFill="1" applyBorder="1" applyAlignment="1">
      <alignment horizontal="right" vertical="center" indent="1" readingOrder="1"/>
    </xf>
    <xf numFmtId="3" fontId="27" fillId="0" borderId="201" xfId="0" applyNumberFormat="1" applyFont="1" applyFill="1" applyBorder="1" applyAlignment="1">
      <alignment horizontal="right" vertical="center" indent="1" readingOrder="1"/>
    </xf>
    <xf numFmtId="3" fontId="27" fillId="0" borderId="149" xfId="0" applyNumberFormat="1" applyFont="1" applyFill="1" applyBorder="1" applyAlignment="1">
      <alignment horizontal="right" vertical="center" indent="1" readingOrder="1"/>
    </xf>
    <xf numFmtId="3" fontId="27" fillId="0" borderId="166" xfId="0" applyNumberFormat="1" applyFont="1" applyFill="1" applyBorder="1" applyAlignment="1">
      <alignment horizontal="right" vertical="center" indent="1" readingOrder="1"/>
    </xf>
    <xf numFmtId="3" fontId="27" fillId="0" borderId="202" xfId="0" applyNumberFormat="1" applyFont="1" applyFill="1" applyBorder="1" applyAlignment="1">
      <alignment horizontal="right" vertical="center" indent="1" readingOrder="1"/>
    </xf>
    <xf numFmtId="3" fontId="27" fillId="0" borderId="15" xfId="0" applyNumberFormat="1" applyFont="1" applyBorder="1" applyAlignment="1">
      <alignment horizontal="right" vertical="center" indent="1" readingOrder="1"/>
    </xf>
    <xf numFmtId="165" fontId="27" fillId="0" borderId="8" xfId="0" applyNumberFormat="1" applyFont="1" applyBorder="1" applyAlignment="1">
      <alignment horizontal="right" vertical="center" indent="1" readingOrder="1"/>
    </xf>
    <xf numFmtId="3" fontId="27" fillId="0" borderId="173" xfId="0" applyNumberFormat="1" applyFont="1" applyFill="1" applyBorder="1" applyAlignment="1">
      <alignment horizontal="right" vertical="center" indent="1" readingOrder="1"/>
    </xf>
    <xf numFmtId="3" fontId="27" fillId="0" borderId="161" xfId="0" applyNumberFormat="1" applyFont="1" applyFill="1" applyBorder="1" applyAlignment="1">
      <alignment horizontal="right" vertical="center" indent="1" readingOrder="1"/>
    </xf>
    <xf numFmtId="3" fontId="27" fillId="0" borderId="48" xfId="0" applyNumberFormat="1" applyFont="1" applyFill="1" applyBorder="1" applyAlignment="1">
      <alignment horizontal="right" vertical="center" indent="1" readingOrder="1"/>
    </xf>
    <xf numFmtId="3" fontId="27" fillId="0" borderId="49" xfId="0" applyNumberFormat="1" applyFont="1" applyFill="1" applyBorder="1" applyAlignment="1">
      <alignment horizontal="right" vertical="center" indent="1" readingOrder="1"/>
    </xf>
    <xf numFmtId="3" fontId="27" fillId="0" borderId="14" xfId="0" applyNumberFormat="1" applyFont="1" applyFill="1" applyBorder="1" applyAlignment="1">
      <alignment horizontal="right" indent="1" readingOrder="1"/>
    </xf>
    <xf numFmtId="3" fontId="27" fillId="0" borderId="48" xfId="0" applyNumberFormat="1" applyFont="1" applyFill="1" applyBorder="1" applyAlignment="1">
      <alignment horizontal="right" indent="1" readingOrder="1"/>
    </xf>
    <xf numFmtId="3" fontId="27" fillId="0" borderId="49" xfId="0" applyNumberFormat="1" applyFont="1" applyFill="1" applyBorder="1" applyAlignment="1">
      <alignment horizontal="right" indent="1" readingOrder="1"/>
    </xf>
    <xf numFmtId="3" fontId="27" fillId="0" borderId="14" xfId="0" applyNumberFormat="1" applyFont="1" applyFill="1" applyBorder="1" applyAlignment="1">
      <alignment horizontal="right" vertical="center" indent="1"/>
    </xf>
    <xf numFmtId="3" fontId="27" fillId="0" borderId="48" xfId="0" applyNumberFormat="1" applyFont="1" applyFill="1" applyBorder="1" applyAlignment="1">
      <alignment horizontal="right" vertical="center" indent="1"/>
    </xf>
    <xf numFmtId="3" fontId="27" fillId="0" borderId="49" xfId="0" applyNumberFormat="1" applyFont="1" applyFill="1" applyBorder="1" applyAlignment="1">
      <alignment horizontal="right" vertical="center" indent="1"/>
    </xf>
    <xf numFmtId="3" fontId="27" fillId="0" borderId="164" xfId="0" applyNumberFormat="1" applyFont="1" applyFill="1" applyBorder="1" applyAlignment="1">
      <alignment horizontal="right" vertical="center" indent="1" readingOrder="1"/>
    </xf>
    <xf numFmtId="3" fontId="27" fillId="0" borderId="165" xfId="0" applyNumberFormat="1" applyFont="1" applyFill="1" applyBorder="1" applyAlignment="1">
      <alignment horizontal="right" vertical="center" indent="1" readingOrder="1"/>
    </xf>
    <xf numFmtId="165" fontId="27" fillId="0" borderId="15" xfId="0" applyNumberFormat="1" applyFont="1" applyBorder="1" applyAlignment="1">
      <alignment horizontal="right" vertical="center" indent="1" readingOrder="1"/>
    </xf>
    <xf numFmtId="165" fontId="27" fillId="0" borderId="50" xfId="0" applyNumberFormat="1" applyFont="1" applyBorder="1" applyAlignment="1">
      <alignment horizontal="right" vertical="center" indent="1" readingOrder="1"/>
    </xf>
    <xf numFmtId="165" fontId="27" fillId="0" borderId="51" xfId="0" applyNumberFormat="1" applyFont="1" applyBorder="1" applyAlignment="1">
      <alignment horizontal="right" vertical="center" indent="1" readingOrder="1"/>
    </xf>
    <xf numFmtId="165" fontId="27" fillId="0" borderId="201" xfId="0" applyNumberFormat="1" applyFont="1" applyFill="1" applyBorder="1" applyAlignment="1">
      <alignment horizontal="right" vertical="center" indent="1" readingOrder="1"/>
    </xf>
    <xf numFmtId="165" fontId="27" fillId="0" borderId="16" xfId="0" applyNumberFormat="1" applyFont="1" applyFill="1" applyBorder="1" applyAlignment="1">
      <alignment horizontal="right" vertical="center" indent="1" readingOrder="1"/>
    </xf>
    <xf numFmtId="165" fontId="27" fillId="0" borderId="146" xfId="0" applyNumberFormat="1" applyFont="1" applyFill="1" applyBorder="1" applyAlignment="1">
      <alignment horizontal="right" vertical="center" indent="1" readingOrder="1"/>
    </xf>
    <xf numFmtId="165" fontId="27" fillId="0" borderId="170" xfId="0" applyNumberFormat="1" applyFont="1" applyFill="1" applyBorder="1" applyAlignment="1">
      <alignment horizontal="right" vertical="center" indent="1" readingOrder="1"/>
    </xf>
    <xf numFmtId="165" fontId="27" fillId="0" borderId="148" xfId="0" applyNumberFormat="1" applyFont="1" applyFill="1" applyBorder="1" applyAlignment="1">
      <alignment horizontal="right" vertical="center" indent="1" readingOrder="1"/>
    </xf>
    <xf numFmtId="165" fontId="27" fillId="0" borderId="7" xfId="0" applyNumberFormat="1" applyFont="1" applyFill="1" applyBorder="1" applyAlignment="1">
      <alignment horizontal="right" vertical="center" indent="1" readingOrder="1"/>
    </xf>
    <xf numFmtId="165" fontId="27" fillId="0" borderId="8" xfId="0" applyNumberFormat="1" applyFont="1" applyFill="1" applyBorder="1" applyAlignment="1">
      <alignment horizontal="right" vertical="center" indent="1" readingOrder="1"/>
    </xf>
    <xf numFmtId="165" fontId="27" fillId="0" borderId="149" xfId="5" applyNumberFormat="1" applyFont="1" applyFill="1" applyBorder="1" applyAlignment="1">
      <alignment horizontal="right" vertical="center" indent="1"/>
    </xf>
    <xf numFmtId="165" fontId="27" fillId="0" borderId="77" xfId="0" applyNumberFormat="1" applyFont="1" applyFill="1" applyBorder="1" applyAlignment="1">
      <alignment horizontal="right" vertical="center" indent="1" readingOrder="2"/>
    </xf>
    <xf numFmtId="165" fontId="27" fillId="0" borderId="78" xfId="0" applyNumberFormat="1" applyFont="1" applyFill="1" applyBorder="1" applyAlignment="1">
      <alignment horizontal="right" vertical="center" indent="1" readingOrder="2"/>
    </xf>
    <xf numFmtId="165" fontId="27" fillId="0" borderId="127" xfId="0" applyNumberFormat="1" applyFont="1" applyFill="1" applyBorder="1" applyAlignment="1">
      <alignment horizontal="right" vertical="center" indent="1" readingOrder="2"/>
    </xf>
    <xf numFmtId="165" fontId="27" fillId="0" borderId="207" xfId="0" applyNumberFormat="1" applyFont="1" applyFill="1" applyBorder="1" applyAlignment="1">
      <alignment horizontal="right" vertical="center" indent="1" readingOrder="2"/>
    </xf>
    <xf numFmtId="165" fontId="27" fillId="0" borderId="151" xfId="0" applyNumberFormat="1" applyFont="1" applyFill="1" applyBorder="1" applyAlignment="1">
      <alignment horizontal="right" vertical="center" indent="1" readingOrder="2"/>
    </xf>
    <xf numFmtId="165" fontId="27" fillId="0" borderId="128" xfId="0" applyNumberFormat="1" applyFont="1" applyFill="1" applyBorder="1" applyAlignment="1">
      <alignment horizontal="right" vertical="center" indent="1" readingOrder="1"/>
    </xf>
    <xf numFmtId="165" fontId="27" fillId="0" borderId="208" xfId="0" applyNumberFormat="1" applyFont="1" applyFill="1" applyBorder="1" applyAlignment="1">
      <alignment horizontal="right" vertical="center" indent="1" readingOrder="1"/>
    </xf>
    <xf numFmtId="165" fontId="27" fillId="0" borderId="152" xfId="0" applyNumberFormat="1" applyFont="1" applyFill="1" applyBorder="1" applyAlignment="1">
      <alignment horizontal="right" vertical="center" indent="1" readingOrder="1"/>
    </xf>
    <xf numFmtId="165" fontId="27" fillId="0" borderId="204" xfId="0" applyNumberFormat="1" applyFont="1" applyFill="1" applyBorder="1" applyAlignment="1">
      <alignment horizontal="right" vertical="center" indent="1" readingOrder="2"/>
    </xf>
    <xf numFmtId="165" fontId="27" fillId="0" borderId="97" xfId="0" applyNumberFormat="1" applyFont="1" applyFill="1" applyBorder="1" applyAlignment="1">
      <alignment horizontal="right" vertical="center" indent="1" readingOrder="2"/>
    </xf>
    <xf numFmtId="165" fontId="27" fillId="0" borderId="159" xfId="0" applyNumberFormat="1" applyFont="1" applyFill="1" applyBorder="1" applyAlignment="1">
      <alignment horizontal="right" vertical="center" indent="1" readingOrder="2"/>
    </xf>
    <xf numFmtId="165" fontId="27" fillId="0" borderId="196" xfId="0" applyNumberFormat="1" applyFont="1" applyFill="1" applyBorder="1" applyAlignment="1">
      <alignment horizontal="right" vertical="center" indent="1" readingOrder="2"/>
    </xf>
    <xf numFmtId="165" fontId="27" fillId="0" borderId="181" xfId="0" applyNumberFormat="1" applyFont="1" applyFill="1" applyBorder="1" applyAlignment="1">
      <alignment horizontal="right" vertical="center" indent="1" readingOrder="2"/>
    </xf>
    <xf numFmtId="165" fontId="27" fillId="0" borderId="8" xfId="0" applyNumberFormat="1" applyFont="1" applyFill="1" applyBorder="1" applyAlignment="1">
      <alignment horizontal="right" vertical="center" indent="1" readingOrder="2"/>
    </xf>
    <xf numFmtId="165" fontId="27" fillId="0" borderId="76" xfId="0" applyNumberFormat="1" applyFont="1" applyBorder="1" applyAlignment="1">
      <alignment horizontal="right" vertical="center" indent="1" readingOrder="1"/>
    </xf>
    <xf numFmtId="165" fontId="27" fillId="0" borderId="16" xfId="0" applyNumberFormat="1" applyFont="1" applyBorder="1" applyAlignment="1">
      <alignment horizontal="right" vertical="center" indent="1" readingOrder="1"/>
    </xf>
    <xf numFmtId="165" fontId="27" fillId="0" borderId="170" xfId="0" applyNumberFormat="1" applyFont="1" applyBorder="1" applyAlignment="1">
      <alignment horizontal="right" vertical="center" indent="1" readingOrder="1"/>
    </xf>
    <xf numFmtId="165" fontId="27" fillId="0" borderId="155" xfId="0" applyNumberFormat="1" applyFont="1" applyBorder="1" applyAlignment="1">
      <alignment horizontal="right" vertical="center" indent="1" readingOrder="1"/>
    </xf>
    <xf numFmtId="165" fontId="27" fillId="0" borderId="157" xfId="0" applyNumberFormat="1" applyFont="1" applyBorder="1" applyAlignment="1">
      <alignment horizontal="right" vertical="center" indent="1" readingOrder="1"/>
    </xf>
    <xf numFmtId="165" fontId="27" fillId="0" borderId="213" xfId="0" applyNumberFormat="1" applyFont="1" applyBorder="1" applyAlignment="1">
      <alignment horizontal="right" vertical="center" indent="1" readingOrder="1"/>
    </xf>
    <xf numFmtId="165" fontId="27" fillId="0" borderId="204" xfId="0" applyNumberFormat="1" applyFont="1" applyBorder="1" applyAlignment="1">
      <alignment horizontal="right" vertical="center" indent="1" readingOrder="1"/>
    </xf>
    <xf numFmtId="4" fontId="27" fillId="0" borderId="50" xfId="0" applyNumberFormat="1" applyFont="1" applyBorder="1" applyAlignment="1">
      <alignment horizontal="right" vertical="center" indent="1" readingOrder="1"/>
    </xf>
    <xf numFmtId="4" fontId="27" fillId="0" borderId="51" xfId="0" applyNumberFormat="1" applyFont="1" applyBorder="1" applyAlignment="1">
      <alignment horizontal="right" vertical="center" indent="1" readingOrder="1"/>
    </xf>
    <xf numFmtId="4" fontId="27" fillId="0" borderId="61" xfId="0" applyNumberFormat="1" applyFont="1" applyBorder="1" applyAlignment="1">
      <alignment horizontal="right" vertical="center" indent="1" readingOrder="1"/>
    </xf>
    <xf numFmtId="4" fontId="27" fillId="0" borderId="50" xfId="0" applyNumberFormat="1" applyFont="1" applyFill="1" applyBorder="1" applyAlignment="1">
      <alignment horizontal="right" vertical="center" indent="1" readingOrder="1"/>
    </xf>
    <xf numFmtId="4" fontId="27" fillId="0" borderId="51" xfId="0" applyNumberFormat="1" applyFont="1" applyFill="1" applyBorder="1" applyAlignment="1">
      <alignment horizontal="right" vertical="center" indent="1" readingOrder="1"/>
    </xf>
    <xf numFmtId="4" fontId="27" fillId="0" borderId="61" xfId="0" applyNumberFormat="1" applyFont="1" applyFill="1" applyBorder="1" applyAlignment="1">
      <alignment horizontal="right" vertical="center" indent="1" readingOrder="1"/>
    </xf>
    <xf numFmtId="4" fontId="27" fillId="0" borderId="15" xfId="0" applyNumberFormat="1" applyFont="1" applyFill="1" applyBorder="1" applyAlignment="1">
      <alignment horizontal="right" vertical="center" indent="1" readingOrder="1"/>
    </xf>
    <xf numFmtId="3" fontId="27" fillId="0" borderId="60" xfId="0" applyNumberFormat="1" applyFont="1" applyFill="1" applyBorder="1" applyAlignment="1">
      <alignment horizontal="right" vertical="center" indent="1" readingOrder="1"/>
    </xf>
    <xf numFmtId="3" fontId="27" fillId="0" borderId="14" xfId="0" applyNumberFormat="1" applyFont="1" applyFill="1" applyBorder="1" applyAlignment="1">
      <alignment horizontal="right" indent="1"/>
    </xf>
    <xf numFmtId="165" fontId="27" fillId="0" borderId="61" xfId="0" applyNumberFormat="1" applyFont="1" applyBorder="1" applyAlignment="1">
      <alignment horizontal="right" vertical="center" readingOrder="1"/>
    </xf>
    <xf numFmtId="165" fontId="27" fillId="0" borderId="50" xfId="0" applyNumberFormat="1" applyFont="1" applyBorder="1" applyAlignment="1">
      <alignment horizontal="right" vertical="center" readingOrder="1"/>
    </xf>
    <xf numFmtId="165" fontId="27" fillId="0" borderId="51" xfId="0" applyNumberFormat="1" applyFont="1" applyBorder="1" applyAlignment="1">
      <alignment horizontal="right" vertical="center" readingOrder="1"/>
    </xf>
    <xf numFmtId="0" fontId="32" fillId="0" borderId="0" xfId="0" applyFont="1" applyAlignment="1">
      <alignment vertical="center" readingOrder="2"/>
    </xf>
    <xf numFmtId="0" fontId="32" fillId="0" borderId="0" xfId="0" applyFont="1" applyAlignment="1">
      <alignment vertical="center"/>
    </xf>
    <xf numFmtId="0" fontId="88" fillId="0" borderId="164" xfId="0" applyFont="1" applyFill="1" applyBorder="1" applyAlignment="1">
      <alignment horizontal="center" vertical="center" wrapText="1"/>
    </xf>
    <xf numFmtId="0" fontId="88" fillId="0" borderId="165" xfId="0" applyFont="1" applyFill="1" applyBorder="1" applyAlignment="1">
      <alignment horizontal="center" vertical="center" wrapText="1"/>
    </xf>
    <xf numFmtId="0" fontId="88" fillId="0" borderId="165" xfId="0" applyFont="1" applyFill="1" applyBorder="1" applyAlignment="1">
      <alignment horizontal="center" vertical="center" wrapText="1" readingOrder="1"/>
    </xf>
    <xf numFmtId="0" fontId="88" fillId="0" borderId="167" xfId="0" applyFont="1" applyFill="1" applyBorder="1" applyAlignment="1">
      <alignment horizontal="center" vertical="center" wrapText="1" readingOrder="1"/>
    </xf>
    <xf numFmtId="0" fontId="88" fillId="0" borderId="166" xfId="0" applyFont="1" applyFill="1" applyBorder="1" applyAlignment="1">
      <alignment horizontal="center" vertical="center" wrapText="1"/>
    </xf>
    <xf numFmtId="0" fontId="88" fillId="0" borderId="168" xfId="0" applyFont="1" applyFill="1" applyBorder="1" applyAlignment="1">
      <alignment horizontal="center" vertical="center" wrapText="1"/>
    </xf>
    <xf numFmtId="165" fontId="29" fillId="0" borderId="148" xfId="0" applyNumberFormat="1" applyFont="1" applyFill="1" applyBorder="1" applyAlignment="1">
      <alignment horizontal="right" vertical="center" readingOrder="1"/>
    </xf>
    <xf numFmtId="0" fontId="88" fillId="0" borderId="167" xfId="0" applyFont="1" applyFill="1" applyBorder="1" applyAlignment="1">
      <alignment horizontal="center" vertical="center" wrapText="1"/>
    </xf>
    <xf numFmtId="165" fontId="97" fillId="0" borderId="169" xfId="0" applyNumberFormat="1" applyFont="1" applyFill="1" applyBorder="1" applyAlignment="1">
      <alignment horizontal="right" vertical="center" indent="1" readingOrder="1"/>
    </xf>
    <xf numFmtId="165" fontId="97" fillId="0" borderId="146" xfId="0" applyNumberFormat="1" applyFont="1" applyFill="1" applyBorder="1" applyAlignment="1">
      <alignment horizontal="right" vertical="center" indent="1" readingOrder="1"/>
    </xf>
    <xf numFmtId="165" fontId="97" fillId="0" borderId="171" xfId="0" applyNumberFormat="1" applyFont="1" applyFill="1" applyBorder="1" applyAlignment="1">
      <alignment horizontal="right" vertical="center" indent="1" readingOrder="1"/>
    </xf>
    <xf numFmtId="165" fontId="97" fillId="0" borderId="170" xfId="0" applyNumberFormat="1" applyFont="1" applyFill="1" applyBorder="1" applyAlignment="1">
      <alignment horizontal="right" vertical="center" indent="1" readingOrder="1"/>
    </xf>
    <xf numFmtId="165" fontId="97" fillId="0" borderId="148" xfId="0" applyNumberFormat="1" applyFont="1" applyFill="1" applyBorder="1" applyAlignment="1">
      <alignment horizontal="right" vertical="center" indent="1" readingOrder="1"/>
    </xf>
    <xf numFmtId="4" fontId="27" fillId="0" borderId="148" xfId="0" applyNumberFormat="1" applyFont="1" applyBorder="1" applyAlignment="1">
      <alignment horizontal="right" vertical="center" indent="1" readingOrder="1"/>
    </xf>
    <xf numFmtId="4" fontId="27" fillId="0" borderId="149" xfId="0" applyNumberFormat="1" applyFont="1" applyBorder="1" applyAlignment="1">
      <alignment horizontal="right" vertical="center" indent="1" readingOrder="1"/>
    </xf>
    <xf numFmtId="4" fontId="27" fillId="0" borderId="149" xfId="0" applyNumberFormat="1" applyFont="1" applyFill="1" applyBorder="1" applyAlignment="1">
      <alignment horizontal="right" vertical="center" indent="1" readingOrder="1"/>
    </xf>
    <xf numFmtId="4" fontId="27" fillId="0" borderId="8" xfId="0" applyNumberFormat="1" applyFont="1" applyBorder="1" applyAlignment="1">
      <alignment horizontal="right" vertical="center" indent="1" readingOrder="1"/>
    </xf>
    <xf numFmtId="0" fontId="28" fillId="46" borderId="0" xfId="1" applyFont="1" applyFill="1" applyAlignment="1">
      <alignment horizontal="right" vertical="center"/>
    </xf>
    <xf numFmtId="0" fontId="87" fillId="46" borderId="0" xfId="0" applyFont="1" applyFill="1" applyAlignment="1">
      <alignment horizontal="center" vertical="center" wrapText="1"/>
    </xf>
    <xf numFmtId="0" fontId="28" fillId="47" borderId="0" xfId="1" applyFont="1" applyFill="1" applyAlignment="1">
      <alignment horizontal="right" vertical="center"/>
    </xf>
    <xf numFmtId="0" fontId="87" fillId="47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readingOrder="2"/>
    </xf>
    <xf numFmtId="0" fontId="21" fillId="2" borderId="0" xfId="0" applyFont="1" applyFill="1" applyAlignment="1">
      <alignment horizontal="center" vertical="center" readingOrder="2"/>
    </xf>
    <xf numFmtId="0" fontId="9" fillId="0" borderId="3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89" fillId="0" borderId="9" xfId="0" applyFont="1" applyBorder="1" applyAlignment="1">
      <alignment horizontal="left" readingOrder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readingOrder="2"/>
    </xf>
    <xf numFmtId="0" fontId="99" fillId="0" borderId="36" xfId="0" applyFont="1" applyFill="1" applyBorder="1" applyAlignment="1">
      <alignment horizontal="center" vertical="center" wrapText="1"/>
    </xf>
    <xf numFmtId="0" fontId="99" fillId="0" borderId="37" xfId="0" applyFont="1" applyFill="1" applyBorder="1" applyAlignment="1">
      <alignment horizontal="center" vertical="center" wrapText="1"/>
    </xf>
    <xf numFmtId="0" fontId="99" fillId="0" borderId="38" xfId="0" applyFont="1" applyFill="1" applyBorder="1" applyAlignment="1">
      <alignment horizontal="center" vertical="center" wrapText="1"/>
    </xf>
    <xf numFmtId="0" fontId="89" fillId="0" borderId="0" xfId="0" applyFont="1" applyFill="1" applyAlignment="1">
      <alignment horizontal="right" vertical="center" readingOrder="2"/>
    </xf>
    <xf numFmtId="0" fontId="98" fillId="0" borderId="11" xfId="0" applyFont="1" applyFill="1" applyBorder="1" applyAlignment="1">
      <alignment horizontal="center" vertical="center" wrapText="1" readingOrder="1"/>
    </xf>
    <xf numFmtId="0" fontId="98" fillId="0" borderId="12" xfId="0" applyFont="1" applyFill="1" applyBorder="1" applyAlignment="1">
      <alignment horizontal="center" vertical="center" wrapText="1" readingOrder="1"/>
    </xf>
    <xf numFmtId="0" fontId="99" fillId="0" borderId="39" xfId="0" applyFont="1" applyFill="1" applyBorder="1" applyAlignment="1">
      <alignment horizontal="center" vertical="center" wrapText="1"/>
    </xf>
    <xf numFmtId="0" fontId="99" fillId="0" borderId="23" xfId="0" applyFont="1" applyFill="1" applyBorder="1" applyAlignment="1">
      <alignment horizontal="center" vertical="center" wrapText="1"/>
    </xf>
    <xf numFmtId="0" fontId="99" fillId="0" borderId="62" xfId="0" applyFont="1" applyFill="1" applyBorder="1" applyAlignment="1">
      <alignment horizontal="center" vertical="center" wrapText="1"/>
    </xf>
    <xf numFmtId="0" fontId="99" fillId="0" borderId="25" xfId="0" applyFont="1" applyFill="1" applyBorder="1" applyAlignment="1">
      <alignment horizontal="center" vertical="center" wrapText="1"/>
    </xf>
    <xf numFmtId="0" fontId="99" fillId="0" borderId="125" xfId="0" applyFont="1" applyFill="1" applyBorder="1" applyAlignment="1">
      <alignment horizontal="center" vertical="center" wrapText="1"/>
    </xf>
    <xf numFmtId="0" fontId="89" fillId="0" borderId="0" xfId="0" applyFont="1" applyAlignment="1">
      <alignment horizontal="right" vertical="center" readingOrder="2"/>
    </xf>
    <xf numFmtId="0" fontId="29" fillId="0" borderId="28" xfId="0" applyFont="1" applyFill="1" applyBorder="1" applyAlignment="1">
      <alignment horizontal="center" readingOrder="1"/>
    </xf>
    <xf numFmtId="0" fontId="29" fillId="0" borderId="29" xfId="0" applyFont="1" applyFill="1" applyBorder="1" applyAlignment="1">
      <alignment horizontal="center" readingOrder="1"/>
    </xf>
    <xf numFmtId="0" fontId="2" fillId="0" borderId="0" xfId="0" applyFont="1" applyAlignment="1">
      <alignment horizontal="center" vertical="center"/>
    </xf>
    <xf numFmtId="0" fontId="89" fillId="0" borderId="0" xfId="0" applyFont="1" applyBorder="1" applyAlignment="1">
      <alignment horizontal="right" vertical="center" readingOrder="2"/>
    </xf>
    <xf numFmtId="0" fontId="30" fillId="2" borderId="0" xfId="0" applyFont="1" applyFill="1" applyAlignment="1">
      <alignment horizontal="center" vertical="center" readingOrder="2"/>
    </xf>
    <xf numFmtId="0" fontId="14" fillId="0" borderId="0" xfId="0" applyFont="1" applyAlignment="1">
      <alignment horizontal="center" vertical="center" readingOrder="1"/>
    </xf>
    <xf numFmtId="0" fontId="89" fillId="0" borderId="0" xfId="0" applyFont="1" applyAlignment="1">
      <alignment horizontal="right" readingOrder="2"/>
    </xf>
    <xf numFmtId="0" fontId="89" fillId="0" borderId="9" xfId="0" applyFont="1" applyBorder="1" applyAlignment="1">
      <alignment horizontal="left" readingOrder="2"/>
    </xf>
    <xf numFmtId="0" fontId="22" fillId="0" borderId="0" xfId="0" applyFont="1" applyAlignment="1">
      <alignment horizontal="center" vertical="center"/>
    </xf>
    <xf numFmtId="0" fontId="91" fillId="0" borderId="0" xfId="0" applyFont="1" applyAlignment="1">
      <alignment horizontal="right" readingOrder="2"/>
    </xf>
    <xf numFmtId="0" fontId="9" fillId="0" borderId="176" xfId="0" applyFont="1" applyBorder="1" applyAlignment="1">
      <alignment horizontal="center" vertical="center" wrapText="1"/>
    </xf>
    <xf numFmtId="0" fontId="9" fillId="0" borderId="177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 readingOrder="2"/>
    </xf>
    <xf numFmtId="0" fontId="32" fillId="0" borderId="0" xfId="0" applyFont="1" applyAlignment="1">
      <alignment horizontal="right" readingOrder="2"/>
    </xf>
    <xf numFmtId="0" fontId="20" fillId="0" borderId="0" xfId="0" applyFont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38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19" fillId="0" borderId="0" xfId="0" applyFont="1" applyAlignment="1">
      <alignment horizontal="center" vertical="center" readingOrder="1"/>
    </xf>
    <xf numFmtId="0" fontId="91" fillId="0" borderId="0" xfId="0" applyFont="1" applyAlignment="1">
      <alignment horizontal="right" vertical="center" readingOrder="2"/>
    </xf>
    <xf numFmtId="0" fontId="3" fillId="0" borderId="3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readingOrder="2"/>
    </xf>
    <xf numFmtId="0" fontId="93" fillId="0" borderId="0" xfId="0" applyFont="1" applyAlignment="1">
      <alignment horizontal="right" vertical="center" wrapText="1" readingOrder="2"/>
    </xf>
    <xf numFmtId="0" fontId="93" fillId="0" borderId="0" xfId="0" applyFont="1" applyAlignment="1">
      <alignment horizontal="right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89" fillId="0" borderId="63" xfId="0" applyFont="1" applyBorder="1" applyAlignment="1">
      <alignment horizontal="left"/>
    </xf>
    <xf numFmtId="0" fontId="14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" fillId="0" borderId="136" xfId="0" applyFont="1" applyBorder="1" applyAlignment="1">
      <alignment horizontal="center" vertical="center" wrapText="1"/>
    </xf>
    <xf numFmtId="0" fontId="3" fillId="0" borderId="205" xfId="0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17" fillId="0" borderId="9" xfId="0" applyFont="1" applyBorder="1" applyAlignment="1">
      <alignment horizontal="left"/>
    </xf>
    <xf numFmtId="0" fontId="89" fillId="0" borderId="0" xfId="0" applyFont="1" applyBorder="1" applyAlignment="1">
      <alignment horizontal="left"/>
    </xf>
    <xf numFmtId="0" fontId="9" fillId="0" borderId="209" xfId="0" applyFont="1" applyBorder="1" applyAlignment="1">
      <alignment horizontal="center" vertical="center" wrapText="1"/>
    </xf>
    <xf numFmtId="0" fontId="9" fillId="0" borderId="210" xfId="0" applyFont="1" applyBorder="1" applyAlignment="1">
      <alignment horizontal="center" vertical="center" wrapText="1"/>
    </xf>
    <xf numFmtId="0" fontId="9" fillId="0" borderId="211" xfId="0" applyFont="1" applyBorder="1" applyAlignment="1">
      <alignment horizontal="center" vertical="center" wrapText="1"/>
    </xf>
    <xf numFmtId="0" fontId="32" fillId="0" borderId="0" xfId="0" applyFont="1" applyAlignment="1">
      <alignment horizontal="right" vertical="center" wrapText="1" readingOrder="2"/>
    </xf>
    <xf numFmtId="0" fontId="14" fillId="0" borderId="0" xfId="0" applyFont="1" applyAlignment="1">
      <alignment horizontal="center" readingOrder="1"/>
    </xf>
    <xf numFmtId="0" fontId="39" fillId="0" borderId="0" xfId="0" applyFont="1" applyAlignment="1">
      <alignment horizontal="center" vertical="center" readingOrder="1"/>
    </xf>
    <xf numFmtId="0" fontId="96" fillId="0" borderId="179" xfId="0" applyFont="1" applyFill="1" applyBorder="1" applyAlignment="1">
      <alignment horizontal="right" vertical="center" indent="1" readingOrder="1"/>
    </xf>
    <xf numFmtId="165" fontId="29" fillId="0" borderId="50" xfId="0" applyNumberFormat="1" applyFont="1" applyFill="1" applyBorder="1" applyAlignment="1">
      <alignment horizontal="right" vertical="center" indent="1" readingOrder="1"/>
    </xf>
    <xf numFmtId="165" fontId="29" fillId="0" borderId="51" xfId="0" applyNumberFormat="1" applyFont="1" applyFill="1" applyBorder="1" applyAlignment="1">
      <alignment horizontal="right" vertical="center" indent="1" readingOrder="1"/>
    </xf>
    <xf numFmtId="165" fontId="29" fillId="0" borderId="15" xfId="0" applyNumberFormat="1" applyFont="1" applyFill="1" applyBorder="1" applyAlignment="1">
      <alignment horizontal="right" vertical="center" indent="1" readingOrder="1"/>
    </xf>
    <xf numFmtId="165" fontId="29" fillId="0" borderId="163" xfId="0" applyNumberFormat="1" applyFont="1" applyFill="1" applyBorder="1" applyAlignment="1">
      <alignment horizontal="right" vertical="center" indent="1" readingOrder="1"/>
    </xf>
    <xf numFmtId="165" fontId="29" fillId="0" borderId="61" xfId="0" applyNumberFormat="1" applyFont="1" applyFill="1" applyBorder="1" applyAlignment="1">
      <alignment horizontal="right" vertical="center" indent="1" readingOrder="1"/>
    </xf>
    <xf numFmtId="169" fontId="29" fillId="0" borderId="15" xfId="0" applyNumberFormat="1" applyFont="1" applyFill="1" applyBorder="1" applyAlignment="1">
      <alignment horizontal="right" vertical="center" indent="1" readingOrder="1"/>
    </xf>
    <xf numFmtId="169" fontId="29" fillId="0" borderId="50" xfId="0" applyNumberFormat="1" applyFont="1" applyFill="1" applyBorder="1" applyAlignment="1">
      <alignment horizontal="right" vertical="center" indent="1" readingOrder="1"/>
    </xf>
    <xf numFmtId="169" fontId="29" fillId="0" borderId="51" xfId="0" applyNumberFormat="1" applyFont="1" applyFill="1" applyBorder="1" applyAlignment="1">
      <alignment horizontal="right" vertical="center" indent="1" readingOrder="1"/>
    </xf>
    <xf numFmtId="169" fontId="29" fillId="0" borderId="8" xfId="0" applyNumberFormat="1" applyFont="1" applyFill="1" applyBorder="1" applyAlignment="1">
      <alignment horizontal="right" vertical="center" indent="1" readingOrder="1"/>
    </xf>
    <xf numFmtId="0" fontId="1" fillId="0" borderId="0" xfId="0" applyFont="1" applyFill="1" applyAlignment="1">
      <alignment horizontal="left" vertical="center" readingOrder="1"/>
    </xf>
  </cellXfs>
  <cellStyles count="225">
    <cellStyle name="20% - Accent1 2" xfId="8" xr:uid="{DC36BACB-4285-4B3C-9102-57C1DB8FCED9}"/>
    <cellStyle name="20% - Accent2 2" xfId="9" xr:uid="{B8FB2936-1855-4D73-BE8D-52E47DD5ECE7}"/>
    <cellStyle name="20% - Accent3 2" xfId="10" xr:uid="{6DC30FAE-20A5-4074-8888-6E1FE9C94822}"/>
    <cellStyle name="20% - Accent4 2" xfId="11" xr:uid="{497368FA-5843-4E89-AC2C-3CF44DCF5128}"/>
    <cellStyle name="20% - Accent5 2" xfId="12" xr:uid="{7092A05D-EDCB-44E9-A230-D78EFA9B3E74}"/>
    <cellStyle name="20% - Accent5 3" xfId="13" xr:uid="{43EC06CA-CB91-4280-A889-7CDE0AF094F4}"/>
    <cellStyle name="20% - Accent6 2" xfId="14" xr:uid="{FFD71931-7D6D-47B0-96E8-88F202D31B71}"/>
    <cellStyle name="20% - Accent6 3" xfId="15" xr:uid="{9195BB1C-FB39-41ED-B4E1-6C611BFE8E4E}"/>
    <cellStyle name="40% - Accent1 2" xfId="16" xr:uid="{049B615B-469C-4416-AA16-7DBFE96CA1FD}"/>
    <cellStyle name="40% - Accent1 3" xfId="17" xr:uid="{F33E917D-5A5B-431C-B104-A05D360C4B6C}"/>
    <cellStyle name="40% - Accent2 2" xfId="18" xr:uid="{BFF2BABE-E806-4D2F-9C1D-934D083E12C6}"/>
    <cellStyle name="40% - Accent2 3" xfId="19" xr:uid="{46FE1733-BA0E-4233-A245-523CA1CD38F7}"/>
    <cellStyle name="40% - Accent3 2" xfId="20" xr:uid="{7CAD2EE6-DA0A-433E-AD56-309EDF3822BC}"/>
    <cellStyle name="40% - Accent4 2" xfId="21" xr:uid="{9F5972E2-F384-40C9-8437-E15C901FAEF7}"/>
    <cellStyle name="40% - Accent4 3" xfId="22" xr:uid="{4595001F-8E08-41CD-9E9E-845B805B5318}"/>
    <cellStyle name="40% - Accent5 2" xfId="23" xr:uid="{6CE66E76-2514-498F-A1A4-F65081457CF3}"/>
    <cellStyle name="40% - Accent5 3" xfId="24" xr:uid="{2E6426B2-65B2-4718-BCB1-EA50D63C7FC3}"/>
    <cellStyle name="40% - Accent6 2" xfId="25" xr:uid="{E1B0D8EB-8A5E-4BBC-B2FA-68B84FA69539}"/>
    <cellStyle name="40% - Accent6 3" xfId="26" xr:uid="{DF4B5EF9-2764-4302-B054-9FEEB9EBE133}"/>
    <cellStyle name="60% - Accent1 2" xfId="27" xr:uid="{FCA905B9-A8E9-40EA-9205-7F47F5B564E7}"/>
    <cellStyle name="60% - Accent2 2" xfId="28" xr:uid="{036FE61D-DA5F-494C-983C-95C0655D5822}"/>
    <cellStyle name="60% - Accent3 2" xfId="29" xr:uid="{4EED7B71-DD08-4DE2-A35F-80632787B7D9}"/>
    <cellStyle name="60% - Accent4 2" xfId="30" xr:uid="{2B0592D0-C757-45EC-82D4-E23847228025}"/>
    <cellStyle name="60% - Accent5 2" xfId="31" xr:uid="{126AB410-8EFE-4827-9FFE-EE180AB8F09B}"/>
    <cellStyle name="60% - Accent6 2" xfId="32" xr:uid="{811A1148-EABC-40D1-B2DA-76293E46762D}"/>
    <cellStyle name="Accent1 2" xfId="33" xr:uid="{C2BC1C3B-1542-429C-AFF4-B4D951CBCBEC}"/>
    <cellStyle name="Accent2 2" xfId="34" xr:uid="{A23C3AD8-6718-41D9-BC3A-0576699AAFFC}"/>
    <cellStyle name="Accent3 2" xfId="35" xr:uid="{3DD5DA53-4A6F-41A7-B4A8-C1025F0DC27C}"/>
    <cellStyle name="Accent4 2" xfId="36" xr:uid="{6C996575-45B2-4E1D-AFD9-B877F0A90E8E}"/>
    <cellStyle name="Accent5 2" xfId="37" xr:uid="{58B71FD3-D4F7-4424-B132-153C4166ABF2}"/>
    <cellStyle name="Accent5 3" xfId="38" xr:uid="{14523B36-B2E4-4219-AD52-830090C95092}"/>
    <cellStyle name="Accent6 2" xfId="39" xr:uid="{C0EBB172-E158-4F49-A83E-9DC53AA8DF22}"/>
    <cellStyle name="Bad 2" xfId="40" xr:uid="{CFCF55C0-DF8D-4D55-B039-9D880234B6B9}"/>
    <cellStyle name="Calculation 2" xfId="41" xr:uid="{2EE18668-7FCA-45EC-AD70-91D24F5C5624}"/>
    <cellStyle name="Check Cell 2" xfId="42" xr:uid="{977C8C10-F5B4-4A02-8AC6-8140B38B74D5}"/>
    <cellStyle name="Comma" xfId="224" builtinId="3"/>
    <cellStyle name="Comma 10" xfId="43" xr:uid="{658E9FAB-07E0-4FBC-A79B-E3D353DF547F}"/>
    <cellStyle name="Comma 2" xfId="44" xr:uid="{5808815A-A4C4-4E1F-B026-06421B6FF114}"/>
    <cellStyle name="Comma 2 2" xfId="45" xr:uid="{A9E0725E-EE5A-4575-A053-0A585265E502}"/>
    <cellStyle name="Comma 2 2 2" xfId="46" xr:uid="{6DED8570-9467-43AF-8815-E0F24C1D104F}"/>
    <cellStyle name="Comma 2 2 3" xfId="47" xr:uid="{53601F3A-0153-4DAA-9F50-A0FF922284A6}"/>
    <cellStyle name="Comma 2 3" xfId="48" xr:uid="{A08A62CC-8D46-4EC5-A2F2-BDD6C29AF182}"/>
    <cellStyle name="Comma 2 3 2" xfId="49" xr:uid="{628FED7F-3A27-4290-BB05-DFF29CE16608}"/>
    <cellStyle name="Comma 2 3 3" xfId="50" xr:uid="{6AC8B9C7-9EB7-4A4E-A315-BD38769C5864}"/>
    <cellStyle name="Comma 2 4" xfId="51" xr:uid="{A8579D95-8A6E-424A-8C7F-987F7A223240}"/>
    <cellStyle name="Comma 2 5" xfId="52" xr:uid="{DB3530A0-9BA4-4DB7-B7E3-745D2D68D6F8}"/>
    <cellStyle name="Comma 2 6" xfId="53" xr:uid="{5C7DDF0C-6F7B-4745-8FBA-2FEF42B3294E}"/>
    <cellStyle name="Comma 3" xfId="54" xr:uid="{6E621521-78B6-476E-8F43-436A3F4DC494}"/>
    <cellStyle name="Comma 3 2" xfId="55" xr:uid="{6E1BB838-9923-4C8A-BA42-E1C732432785}"/>
    <cellStyle name="Comma 3 2 2" xfId="56" xr:uid="{28FE8BF9-EF72-4407-B2B1-2642B5A7ED2D}"/>
    <cellStyle name="Comma 3 3" xfId="57" xr:uid="{356D5D14-B86D-4391-9F1C-6D0D1C6B2C8A}"/>
    <cellStyle name="Comma 3 4" xfId="58" xr:uid="{B95CAEE3-3C65-4EC7-9EF1-7639449DB141}"/>
    <cellStyle name="Comma 4" xfId="59" xr:uid="{A70B365E-D1E9-4C79-9088-98DA1EAD171C}"/>
    <cellStyle name="Comma 4 2" xfId="60" xr:uid="{BEE6624B-322F-41BE-B9C0-28C9AA29A2D1}"/>
    <cellStyle name="Comma 5" xfId="61" xr:uid="{447AEB4E-330A-41C8-90DD-B2F53243F153}"/>
    <cellStyle name="Explanatory Text 2" xfId="62" xr:uid="{DB58225E-8BBF-41DF-A6B9-EA0E3351F902}"/>
    <cellStyle name="Good 2" xfId="63" xr:uid="{5C68183E-EDCE-4A0E-B904-12FF016CA86C}"/>
    <cellStyle name="H1" xfId="64" xr:uid="{8802328F-306D-41B5-8099-405215FF3670}"/>
    <cellStyle name="H1 2" xfId="65" xr:uid="{7F6AC535-25B4-4E7C-99C7-81385BE90D11}"/>
    <cellStyle name="H1 2 2" xfId="66" xr:uid="{05A3B61E-93FA-4B92-92E1-571E2604F125}"/>
    <cellStyle name="H2" xfId="67" xr:uid="{B5B43803-AC8B-4320-BAB3-4F7069247162}"/>
    <cellStyle name="H2 2" xfId="68" xr:uid="{6650A654-77F0-4526-9199-A223A418771E}"/>
    <cellStyle name="H2 2 2" xfId="69" xr:uid="{09B002C1-9AB8-4C41-AE14-C8431F5E2927}"/>
    <cellStyle name="had" xfId="70" xr:uid="{2EBA098E-6421-4DA9-AB43-ADF36F926CF8}"/>
    <cellStyle name="had 2" xfId="71" xr:uid="{47DAD8C3-A7FA-4EE8-B472-8878EED34E3C}"/>
    <cellStyle name="had 2 2" xfId="72" xr:uid="{EBF733A6-C678-48DF-818C-424DCC20E9BC}"/>
    <cellStyle name="had0" xfId="73" xr:uid="{EE919064-9FED-499E-ABCC-6A8F3A492AE3}"/>
    <cellStyle name="Had1" xfId="74" xr:uid="{AA9BCA40-38C2-4CCC-BF53-A8FFFE2A81E0}"/>
    <cellStyle name="Had2" xfId="75" xr:uid="{9679CB2A-E014-461E-BE4E-BD90F867EDEC}"/>
    <cellStyle name="Had3" xfId="76" xr:uid="{BD401436-94F0-484D-A5F0-C93F97CEA1B9}"/>
    <cellStyle name="Header" xfId="77" xr:uid="{61B70850-19A5-4641-82EA-5D4317E02994}"/>
    <cellStyle name="Heading 1 2" xfId="78" xr:uid="{45516AA2-2BCA-4433-BCFF-C3DA26087000}"/>
    <cellStyle name="Heading 2 2" xfId="79" xr:uid="{DFD6BCD9-4399-476B-987E-17095D26DF4D}"/>
    <cellStyle name="Heading 2 3" xfId="80" xr:uid="{80773025-3E3C-452A-98AB-31B3FD704983}"/>
    <cellStyle name="Heading 3 2" xfId="81" xr:uid="{C79155C5-B1C3-4FA7-9591-A441F83767D6}"/>
    <cellStyle name="Heading 4 2" xfId="82" xr:uid="{5CF2E310-0A31-439A-8C0C-129F3BBB9EB2}"/>
    <cellStyle name="Hyperlink" xfId="1" builtinId="8"/>
    <cellStyle name="Hyperlink 2" xfId="83" xr:uid="{1C459CB4-B1C9-4C02-98B0-BBF28333B922}"/>
    <cellStyle name="Input 2" xfId="84" xr:uid="{824C352F-62E2-4E2E-8816-E6E100928F8C}"/>
    <cellStyle name="inxa" xfId="85" xr:uid="{D9E8B796-D4A2-46A0-943E-CBCFF065659D}"/>
    <cellStyle name="inxe" xfId="86" xr:uid="{F6FEEA3C-31E3-44EB-A33E-99AAAECF0DF6}"/>
    <cellStyle name="Linked Cell 2" xfId="87" xr:uid="{B1E7361B-50E1-46B1-BB6E-E45A4F6EF5FF}"/>
    <cellStyle name="m49048872" xfId="88" xr:uid="{61782111-6CA2-4FE9-AB9D-2444AAC249C1}"/>
    <cellStyle name="MS_Arabic" xfId="89" xr:uid="{2E334728-C794-4324-B5FF-D2198D6B1961}"/>
    <cellStyle name="Neutral 2" xfId="90" xr:uid="{1175A11D-0DD5-461B-99D0-A5B4D25D4E1E}"/>
    <cellStyle name="Normal" xfId="0" builtinId="0"/>
    <cellStyle name="Normal 10" xfId="91" xr:uid="{66DAB626-0818-4F1B-AB3E-C05B97C9D461}"/>
    <cellStyle name="Normal 10 2" xfId="92" xr:uid="{D15ADFEA-B84B-4B75-8A32-C8A04D512B53}"/>
    <cellStyle name="Normal 10 2 2" xfId="93" xr:uid="{38EF3D25-D0E1-43E6-9365-D06FC6D9FC6A}"/>
    <cellStyle name="Normal 10 2 3" xfId="94" xr:uid="{62C3A24D-04EB-4479-AD29-1BAD4FD99935}"/>
    <cellStyle name="Normal 11" xfId="95" xr:uid="{A1B36A8D-F86E-459D-9567-DCD1DD3AC2E1}"/>
    <cellStyle name="Normal 11 2" xfId="96" xr:uid="{BEE2E596-9745-452A-92BF-A81F94EAFAA8}"/>
    <cellStyle name="Normal 11 3" xfId="97" xr:uid="{919C0D28-7D79-463D-9826-B295173CCA77}"/>
    <cellStyle name="Normal 12" xfId="98" xr:uid="{7BC7FAFD-BBBC-49F4-A616-0B7ECD26ACD9}"/>
    <cellStyle name="Normal 12 2" xfId="99" xr:uid="{5A067CB7-F6D8-4D86-B6A7-4DDC2CCC7250}"/>
    <cellStyle name="Normal 12 2 2" xfId="100" xr:uid="{DBA607E5-CA35-4CD8-A5EC-9AD0C1873AFE}"/>
    <cellStyle name="Normal 12 3" xfId="101" xr:uid="{DC74A0B2-0245-4A7A-BF30-4D9AF0AFC213}"/>
    <cellStyle name="Normal 13" xfId="5" xr:uid="{5F73A24B-D412-426C-AE2F-000CEA5BE3D3}"/>
    <cellStyle name="Normal 13 2" xfId="102" xr:uid="{406AD9E2-CEE6-4CB0-8BF0-76188CA5FCAF}"/>
    <cellStyle name="Normal 13 2 2" xfId="103" xr:uid="{590B8CF3-BCAC-4789-8DFA-D85459178131}"/>
    <cellStyle name="Normal 13 2 3" xfId="104" xr:uid="{CE8733DE-99BA-45AE-871E-0D926CE72E43}"/>
    <cellStyle name="Normal 13 3" xfId="105" xr:uid="{B65FE8E6-9E81-4F53-8730-3A57055A51AE}"/>
    <cellStyle name="Normal 14" xfId="106" xr:uid="{7E13702F-B5DF-4A85-A7AD-69BEE36DB7F1}"/>
    <cellStyle name="Normal 14 2" xfId="107" xr:uid="{1DE962CC-2001-4AC5-AFA1-8E608FC6DF7A}"/>
    <cellStyle name="Normal 14 2 2" xfId="108" xr:uid="{8962D6DE-8E38-4D39-B980-C8A433D44EC1}"/>
    <cellStyle name="Normal 15" xfId="109" xr:uid="{77484A11-AC8C-47E1-8C69-035327D12D8D}"/>
    <cellStyle name="Normal 15 2" xfId="110" xr:uid="{81E21768-59C0-447B-A820-EEB1C00BFB08}"/>
    <cellStyle name="Normal 15 2 2" xfId="111" xr:uid="{99BA747E-762F-4175-9BF0-9FDF8F200BDD}"/>
    <cellStyle name="Normal 15 3" xfId="112" xr:uid="{92C043A7-025F-4821-8657-D53397220082}"/>
    <cellStyle name="Normal 16" xfId="113" xr:uid="{96D487BE-EB96-4F45-BCF4-45948E36CE53}"/>
    <cellStyle name="Normal 17" xfId="7" xr:uid="{75EFD8CC-EB60-49EC-B38B-782AAD120A29}"/>
    <cellStyle name="Normal 2" xfId="3" xr:uid="{0A95EFBE-48AE-4DA9-A100-30136E46F48B}"/>
    <cellStyle name="Normal 2 2" xfId="6" xr:uid="{5F0AAB51-65B3-4D38-98E3-35578C506823}"/>
    <cellStyle name="Normal 2 2 2" xfId="115" xr:uid="{C2F2192A-CB16-4946-8EE9-0C402C812BA0}"/>
    <cellStyle name="Normal 2 2 2 2" xfId="116" xr:uid="{97AB12A7-38A3-4FAE-A16B-ED81490104F4}"/>
    <cellStyle name="Normal 2 2 3" xfId="117" xr:uid="{3C329E26-5342-447A-B18A-5142F760F172}"/>
    <cellStyle name="Normal 2 2 3 2" xfId="118" xr:uid="{39ACC983-FC7C-4565-999B-A75186B343AD}"/>
    <cellStyle name="Normal 2 2 4" xfId="114" xr:uid="{2B255250-7BBE-4207-8964-C6577315C5DB}"/>
    <cellStyle name="Normal 2 3" xfId="119" xr:uid="{8B19BA2D-F081-4CCB-9DBA-557A4C5CE954}"/>
    <cellStyle name="Normal 2 3 2" xfId="120" xr:uid="{8816B482-DE46-4A94-9E35-38948A9E92BB}"/>
    <cellStyle name="Normal 2 3 3" xfId="121" xr:uid="{9D8467B4-BDD4-4A93-8795-6FBD80C5030B}"/>
    <cellStyle name="Normal 2 4" xfId="122" xr:uid="{2DCD31B5-0B94-423C-AD3F-9445857743D8}"/>
    <cellStyle name="Normal 2 4 2" xfId="123" xr:uid="{51A1FFA0-2D70-49E6-9217-5D8BA4A1C897}"/>
    <cellStyle name="Normal 3" xfId="2" xr:uid="{00000000-0005-0000-0000-000002000000}"/>
    <cellStyle name="Normal 3 10" xfId="125" xr:uid="{7330579A-E66A-4351-B38C-9E07A5A249CC}"/>
    <cellStyle name="Normal 3 10 2" xfId="126" xr:uid="{59AF4512-F657-483C-BA6B-18256D13964F}"/>
    <cellStyle name="Normal 3 10 3" xfId="127" xr:uid="{8AC06142-8D21-4922-88D4-874C6F2EBC16}"/>
    <cellStyle name="Normal 3 2" xfId="128" xr:uid="{2553DBC9-9A47-4FFA-8932-95A15E3E6C79}"/>
    <cellStyle name="Normal 3 2 2" xfId="129" xr:uid="{A5749A2F-59B8-4153-8D57-31C145B1DA68}"/>
    <cellStyle name="Normal 3 3" xfId="130" xr:uid="{988E579A-BEF8-4663-9D03-2D3BB9BA4B9E}"/>
    <cellStyle name="Normal 3 4" xfId="131" xr:uid="{E27EF73D-F24C-4D05-A3F7-178166D697C5}"/>
    <cellStyle name="Normal 3 4 2" xfId="132" xr:uid="{E916D67F-FA72-4D89-9044-F2F1886E3949}"/>
    <cellStyle name="Normal 3 4 2 2" xfId="133" xr:uid="{15FF8ECD-F804-4E3F-A225-32EB76C91600}"/>
    <cellStyle name="Normal 3 4 3" xfId="134" xr:uid="{42A51E16-CDFC-49C3-A62A-66E6DA994164}"/>
    <cellStyle name="Normal 3 4 4" xfId="135" xr:uid="{C331CA1A-08E9-4276-B9EA-0E00DF3C6C09}"/>
    <cellStyle name="Normal 3 5" xfId="136" xr:uid="{BD3DB88B-1923-4E86-923F-14F83F20367E}"/>
    <cellStyle name="Normal 3 6" xfId="137" xr:uid="{5ED63478-EEB1-44DF-8CF7-89912A7AA67E}"/>
    <cellStyle name="Normal 3 6 2" xfId="138" xr:uid="{C5237D86-B8C0-4A31-BD00-BE59B6699D36}"/>
    <cellStyle name="Normal 3 6 3" xfId="139" xr:uid="{A5F56DB4-D50A-4ED8-817B-64CB365C9B73}"/>
    <cellStyle name="Normal 3 7" xfId="140" xr:uid="{5F814BAB-392C-46A1-9F59-3FBD43BB4DA4}"/>
    <cellStyle name="Normal 3 8" xfId="124" xr:uid="{CCC0940A-0BD1-47C4-B096-5430E98EC364}"/>
    <cellStyle name="Normal 4" xfId="141" xr:uid="{EC60B5EA-7262-4BDE-B13B-628BF54BA534}"/>
    <cellStyle name="Normal 4 2" xfId="142" xr:uid="{B7227E88-0985-4FD5-9519-4238E71CBACE}"/>
    <cellStyle name="Normal 4 2 2" xfId="143" xr:uid="{3081184B-526B-4B84-A5B8-35EBF9E1C32E}"/>
    <cellStyle name="Normal 4 2 3" xfId="144" xr:uid="{90FFE66F-D2D1-4BED-A44E-AF64BE511328}"/>
    <cellStyle name="Normal 4 2 4" xfId="145" xr:uid="{F77A97B3-7D0E-416E-AFE5-71505463D1E4}"/>
    <cellStyle name="Normal 4 3" xfId="146" xr:uid="{2AAF1135-01BC-4BF3-A9BA-FD0DBC892DA4}"/>
    <cellStyle name="Normal 4 3 2" xfId="147" xr:uid="{AAC672F7-72E8-4C8B-AFDA-69A7E64DF30C}"/>
    <cellStyle name="Normal 4 3 3" xfId="148" xr:uid="{CC4835D2-5498-4FD9-96AC-4E5972171ED5}"/>
    <cellStyle name="Normal 4 4" xfId="149" xr:uid="{BD5E5CB9-7937-455C-9807-0FF6652B1F3B}"/>
    <cellStyle name="Normal 4 4 2" xfId="150" xr:uid="{83D4826D-E3C3-4AC9-9A87-6700F0A4A597}"/>
    <cellStyle name="Normal 4 5" xfId="151" xr:uid="{98C608F4-60A3-49DB-8F95-D7A5BF07ED87}"/>
    <cellStyle name="Normal 4 6" xfId="152" xr:uid="{CDF5F775-AC5D-4DAD-8C99-3E9EF3831579}"/>
    <cellStyle name="Normal 5" xfId="153" xr:uid="{841312A3-12BA-459C-AF76-2E268CBAC0D4}"/>
    <cellStyle name="Normal 5 2" xfId="154" xr:uid="{8F3799EF-7B21-4B68-9751-53F84B608349}"/>
    <cellStyle name="Normal 5 2 2" xfId="155" xr:uid="{452052F3-F4DA-434F-BC58-92BE7A7C99F8}"/>
    <cellStyle name="Normal 5 2 3" xfId="156" xr:uid="{0A62DAF0-1272-4C49-8E5F-D25EF891C42A}"/>
    <cellStyle name="Normal 5 3" xfId="157" xr:uid="{8D783405-80B2-4A0E-A04E-BECC38F817F8}"/>
    <cellStyle name="Normal 6" xfId="158" xr:uid="{6BBA7AC1-2CD6-4258-B76D-F04E8E0E14C8}"/>
    <cellStyle name="Normal 6 2" xfId="159" xr:uid="{F2DEB20B-9619-42AE-82A7-88164C7C80AC}"/>
    <cellStyle name="Normal 6 2 2" xfId="160" xr:uid="{D8ED8695-7E07-48CE-B35D-BF77CDF6F730}"/>
    <cellStyle name="Normal 6 2 3" xfId="161" xr:uid="{17D460B4-65FB-4B05-AC78-06955913C461}"/>
    <cellStyle name="Normal 6 3" xfId="162" xr:uid="{CE4B4FF5-42E1-432C-8D4D-52513667FE3A}"/>
    <cellStyle name="Normal 6 3 2" xfId="163" xr:uid="{18B6E92E-780F-4FF8-B96C-329AF5E0DF45}"/>
    <cellStyle name="Normal 6 4" xfId="164" xr:uid="{39DC53D5-8A9A-4633-8EF1-6FA19EC98E32}"/>
    <cellStyle name="Normal 60" xfId="165" xr:uid="{98F58FAC-82E2-4911-8509-B1FC2F3F4A2E}"/>
    <cellStyle name="Normal 60 2" xfId="166" xr:uid="{0A0587AE-B144-4B6B-BE23-AE37C2450F47}"/>
    <cellStyle name="Normal 7" xfId="167" xr:uid="{38A4BCD4-FECF-4EFF-B47D-230C91034402}"/>
    <cellStyle name="Normal 7 2" xfId="168" xr:uid="{099926B8-662B-4D2B-A9A0-C991786D3A6C}"/>
    <cellStyle name="Normal 7 2 2" xfId="169" xr:uid="{A0F52573-DB32-4673-8E0C-B01C16373EAC}"/>
    <cellStyle name="Normal 7 3" xfId="170" xr:uid="{3B978222-5248-459D-9165-5254ABEFDCC3}"/>
    <cellStyle name="Normal 7 3 2" xfId="171" xr:uid="{7C9D35B9-3213-4130-8000-745C148BD374}"/>
    <cellStyle name="Normal 7 4" xfId="172" xr:uid="{3A0082F1-50AF-4A11-8AFB-C2DD46D8893E}"/>
    <cellStyle name="Normal 8" xfId="173" xr:uid="{999F257A-4BDE-4D55-873D-C076FB52D308}"/>
    <cellStyle name="Normal 8 2" xfId="174" xr:uid="{9DBE65A9-59AC-4008-B64D-32758E1BD13B}"/>
    <cellStyle name="Normal 8 2 2" xfId="175" xr:uid="{40154E58-83AB-463B-A1CC-8AB754C41F6A}"/>
    <cellStyle name="Normal 8 3" xfId="176" xr:uid="{88F3785C-7CB5-4A27-A88C-77A1EDBDBCB4}"/>
    <cellStyle name="Normal 8 4" xfId="177" xr:uid="{63941B9B-C3D9-4C86-9D92-1A1A24A8126F}"/>
    <cellStyle name="Normal 9" xfId="178" xr:uid="{C0A18D75-DA39-46C5-88A0-4FCA876E0E6C}"/>
    <cellStyle name="Normal 9 2" xfId="179" xr:uid="{20EF1382-AAAC-4A95-B7C6-E00565BE3E24}"/>
    <cellStyle name="NotA" xfId="180" xr:uid="{97F07178-57FA-41DA-87D8-30302483B294}"/>
    <cellStyle name="Note 2" xfId="181" xr:uid="{7F473034-4D41-4897-BA19-6857E6C14446}"/>
    <cellStyle name="Note 3" xfId="182" xr:uid="{ABF9FDF2-2582-43A2-84E6-D0D9F0BA2EA1}"/>
    <cellStyle name="Note 4" xfId="183" xr:uid="{6CAD8B8D-5B23-47BF-BD3D-54DADCFF27DF}"/>
    <cellStyle name="Output 2" xfId="184" xr:uid="{83A13027-EA58-4BEC-96E5-B5F7FD1963CC}"/>
    <cellStyle name="Percent 2" xfId="4" xr:uid="{30DF347C-CF44-46B6-A5F3-C79FBEAE64D6}"/>
    <cellStyle name="Percent 2 2" xfId="185" xr:uid="{0BE7E7BF-2E22-415A-BCA6-859D7C4632F5}"/>
    <cellStyle name="Percent 2 2 2" xfId="186" xr:uid="{53318740-2EB9-4E5D-AB1D-963DB416A8A0}"/>
    <cellStyle name="Percent 2 3" xfId="187" xr:uid="{D3A305BA-89DB-46F8-A5E1-F522E889B9D9}"/>
    <cellStyle name="Percent 2 4" xfId="188" xr:uid="{DB51AF64-D582-420C-A09D-D253A423DAC9}"/>
    <cellStyle name="Percent 3" xfId="189" xr:uid="{744D290E-5A0D-4C11-BB05-BCFD5CEA5376}"/>
    <cellStyle name="Percent 3 2" xfId="190" xr:uid="{39CD47D3-5D10-4796-BE1D-6FF183895E44}"/>
    <cellStyle name="Percent 4" xfId="191" xr:uid="{A64283BF-436F-4D31-B73F-7B3BF3AC1745}"/>
    <cellStyle name="Percent 4 2" xfId="192" xr:uid="{773CA03B-FAEB-4AF8-B5D8-B2F218DDC7CC}"/>
    <cellStyle name="s32" xfId="193" xr:uid="{B4C06C8F-7C4D-45C6-A9B7-6FE459BDC471}"/>
    <cellStyle name="s35" xfId="194" xr:uid="{6E471FE9-3271-46AF-BD60-23B174908F9C}"/>
    <cellStyle name="s37" xfId="195" xr:uid="{677CCFCF-7549-4637-82DC-F4EBFD542079}"/>
    <cellStyle name="s44" xfId="196" xr:uid="{0A2F7D3B-41CA-4A4C-BB42-458749C2FEC6}"/>
    <cellStyle name="s73" xfId="197" xr:uid="{95901606-B398-4904-987D-6BB1F375A525}"/>
    <cellStyle name="s78" xfId="198" xr:uid="{68376EFA-DA69-4337-AFE1-A06294DEC04F}"/>
    <cellStyle name="s80" xfId="199" xr:uid="{31D60371-A4EC-47BD-924A-E5ADFE1E58A8}"/>
    <cellStyle name="s93" xfId="200" xr:uid="{7F3A1AB0-EF1B-4EB3-A7D0-006E2526134B}"/>
    <cellStyle name="s94" xfId="201" xr:uid="{5E49A883-7A5C-4F49-8206-A56B16DEED2B}"/>
    <cellStyle name="Style 1" xfId="202" xr:uid="{0A6E09EB-352E-4EDC-AB32-81F11CE89F37}"/>
    <cellStyle name="T1" xfId="203" xr:uid="{6874A8F5-E995-44E3-B1A8-E0F1E8B3A99A}"/>
    <cellStyle name="T1 2" xfId="204" xr:uid="{AC5027D5-4AF7-4B95-9A1E-34A2E73C984D}"/>
    <cellStyle name="T1 2 2" xfId="205" xr:uid="{74DF6459-075B-466E-8991-C6854135101C}"/>
    <cellStyle name="T2" xfId="206" xr:uid="{3B6DF79C-A518-4194-A41D-67A8C8488F18}"/>
    <cellStyle name="T2 2" xfId="207" xr:uid="{6A57BDF1-A2EC-4B0E-8A8A-5D6375370CB6}"/>
    <cellStyle name="T2 2 2" xfId="208" xr:uid="{EAF18146-B85D-4DF9-8120-FF7A7F06730C}"/>
    <cellStyle name="Title 2" xfId="209" xr:uid="{9452906D-48B1-4FAC-82CF-A6EE3D4D1402}"/>
    <cellStyle name="Total 2" xfId="210" xr:uid="{74CA3E2B-7E4E-40C6-9E46-E3CE226EE7E0}"/>
    <cellStyle name="Total 2 2" xfId="211" xr:uid="{54764CB1-B699-44F6-8567-F4775713A670}"/>
    <cellStyle name="Total 3" xfId="212" xr:uid="{13C1FD25-886F-4BE8-9A26-D319A03C3AE7}"/>
    <cellStyle name="Total 4" xfId="213" xr:uid="{20EC1943-324F-44B9-8D12-BA799A93359F}"/>
    <cellStyle name="Total1" xfId="214" xr:uid="{5399A340-715E-4D4F-9C4A-B4FBA676725C}"/>
    <cellStyle name="TXT1" xfId="215" xr:uid="{CE19719A-8C48-47AF-B017-917F0FA9599D}"/>
    <cellStyle name="TXT1 2" xfId="216" xr:uid="{2783456F-DDC2-4AE4-8F61-8B36969D49A4}"/>
    <cellStyle name="TXT1 2 2" xfId="217" xr:uid="{09DE7060-9D24-4458-90B3-0630F47D2A7F}"/>
    <cellStyle name="TXT2" xfId="218" xr:uid="{FEB4EB20-098A-4D9E-A735-31D4BEA599B7}"/>
    <cellStyle name="TXT3" xfId="219" xr:uid="{44F20962-B2D4-46BA-9AFC-ED236AAD4F7E}"/>
    <cellStyle name="TXT4" xfId="220" xr:uid="{E8FEEBAB-FA27-4CE0-9537-F7C0CC4A14D7}"/>
    <cellStyle name="TXT5" xfId="221" xr:uid="{397CAE8B-3EC1-4CE9-98A9-0D1D2A07A3A9}"/>
    <cellStyle name="Warning Text 2" xfId="222" xr:uid="{D022362C-C6C3-45B1-8E33-6A5A8B030451}"/>
    <cellStyle name="عادي_الملف اللي فيه أستنمارة النقل والمواصلات" xfId="223" xr:uid="{ED295F8D-79B4-4006-8055-91B4328F0F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24580-CB91-4B31-8AF5-4D6963EE5D02}">
  <sheetPr codeName="Sheet1">
    <tabColor rgb="FF00B0F0"/>
    <pageSetUpPr fitToPage="1"/>
  </sheetPr>
  <dimension ref="A1:F20"/>
  <sheetViews>
    <sheetView rightToLeft="1" tabSelected="1" zoomScale="110" zoomScaleNormal="110" workbookViewId="0">
      <selection activeCell="C3" sqref="C3:F3"/>
    </sheetView>
  </sheetViews>
  <sheetFormatPr defaultColWidth="9.140625" defaultRowHeight="18.75" x14ac:dyDescent="0.3"/>
  <cols>
    <col min="1" max="1" width="25.7109375" style="125" customWidth="1"/>
    <col min="2" max="2" width="9.140625" style="8"/>
    <col min="3" max="6" width="11.7109375" style="8" customWidth="1"/>
    <col min="7" max="16384" width="9.140625" style="8"/>
  </cols>
  <sheetData>
    <row r="1" spans="1:6" ht="9.9499999999999993" customHeight="1" x14ac:dyDescent="0.3"/>
    <row r="2" spans="1:6" x14ac:dyDescent="0.3">
      <c r="B2" s="126" t="s">
        <v>34</v>
      </c>
    </row>
    <row r="3" spans="1:6" ht="20.25" x14ac:dyDescent="0.25">
      <c r="A3" s="713" t="s">
        <v>35</v>
      </c>
      <c r="B3" s="133">
        <v>1</v>
      </c>
      <c r="C3" s="712" t="s">
        <v>36</v>
      </c>
      <c r="D3" s="712"/>
      <c r="E3" s="712"/>
      <c r="F3" s="712"/>
    </row>
    <row r="4" spans="1:6" ht="20.25" x14ac:dyDescent="0.25">
      <c r="A4" s="713"/>
      <c r="B4" s="133">
        <v>2</v>
      </c>
      <c r="C4" s="712" t="s">
        <v>37</v>
      </c>
      <c r="D4" s="712"/>
      <c r="E4" s="712"/>
      <c r="F4" s="712"/>
    </row>
    <row r="5" spans="1:6" ht="20.25" x14ac:dyDescent="0.25">
      <c r="A5" s="713"/>
      <c r="B5" s="133">
        <v>3</v>
      </c>
      <c r="C5" s="712" t="s">
        <v>32</v>
      </c>
      <c r="D5" s="712"/>
      <c r="E5" s="712"/>
      <c r="F5" s="712"/>
    </row>
    <row r="6" spans="1:6" ht="20.25" x14ac:dyDescent="0.25">
      <c r="A6" s="713"/>
      <c r="B6" s="133">
        <v>4</v>
      </c>
      <c r="C6" s="712" t="s">
        <v>31</v>
      </c>
      <c r="D6" s="712"/>
      <c r="E6" s="712"/>
      <c r="F6" s="712"/>
    </row>
    <row r="7" spans="1:6" ht="20.25" x14ac:dyDescent="0.25">
      <c r="A7" s="713"/>
      <c r="B7" s="133">
        <v>5</v>
      </c>
      <c r="C7" s="712" t="s">
        <v>26</v>
      </c>
      <c r="D7" s="712"/>
      <c r="E7" s="712"/>
      <c r="F7" s="712"/>
    </row>
    <row r="8" spans="1:6" ht="20.25" x14ac:dyDescent="0.25">
      <c r="A8" s="711" t="s">
        <v>57</v>
      </c>
      <c r="B8" s="131">
        <v>6</v>
      </c>
      <c r="C8" s="710" t="s">
        <v>81</v>
      </c>
      <c r="D8" s="710"/>
      <c r="E8" s="710"/>
      <c r="F8" s="710"/>
    </row>
    <row r="9" spans="1:6" ht="20.25" x14ac:dyDescent="0.25">
      <c r="A9" s="711"/>
      <c r="B9" s="131">
        <v>7</v>
      </c>
      <c r="C9" s="710" t="s">
        <v>82</v>
      </c>
      <c r="D9" s="710"/>
      <c r="E9" s="710"/>
      <c r="F9" s="710"/>
    </row>
    <row r="10" spans="1:6" ht="20.25" x14ac:dyDescent="0.25">
      <c r="A10" s="711"/>
      <c r="B10" s="131">
        <v>8</v>
      </c>
      <c r="C10" s="710" t="s">
        <v>83</v>
      </c>
      <c r="D10" s="710"/>
      <c r="E10" s="710"/>
      <c r="F10" s="710"/>
    </row>
    <row r="11" spans="1:6" ht="20.25" x14ac:dyDescent="0.25">
      <c r="A11" s="711"/>
      <c r="B11" s="131">
        <v>9</v>
      </c>
      <c r="C11" s="710" t="s">
        <v>84</v>
      </c>
      <c r="D11" s="710"/>
      <c r="E11" s="710"/>
      <c r="F11" s="710"/>
    </row>
    <row r="12" spans="1:6" ht="20.25" x14ac:dyDescent="0.25">
      <c r="A12" s="713" t="s">
        <v>88</v>
      </c>
      <c r="B12" s="133">
        <v>10</v>
      </c>
      <c r="C12" s="712" t="s">
        <v>85</v>
      </c>
      <c r="D12" s="712"/>
      <c r="E12" s="712"/>
      <c r="F12" s="134"/>
    </row>
    <row r="13" spans="1:6" ht="20.25" x14ac:dyDescent="0.25">
      <c r="A13" s="713"/>
      <c r="B13" s="133">
        <v>11</v>
      </c>
      <c r="C13" s="712" t="s">
        <v>86</v>
      </c>
      <c r="D13" s="712"/>
      <c r="E13" s="712"/>
      <c r="F13" s="134"/>
    </row>
    <row r="14" spans="1:6" ht="20.25" x14ac:dyDescent="0.25">
      <c r="A14" s="713"/>
      <c r="B14" s="133">
        <v>12</v>
      </c>
      <c r="C14" s="712" t="s">
        <v>87</v>
      </c>
      <c r="D14" s="712"/>
      <c r="E14" s="712"/>
      <c r="F14" s="134"/>
    </row>
    <row r="15" spans="1:6" ht="20.25" x14ac:dyDescent="0.25">
      <c r="A15" s="711" t="s">
        <v>72</v>
      </c>
      <c r="B15" s="131">
        <v>13</v>
      </c>
      <c r="C15" s="710" t="s">
        <v>73</v>
      </c>
      <c r="D15" s="710"/>
      <c r="E15" s="710"/>
      <c r="F15" s="132"/>
    </row>
    <row r="16" spans="1:6" ht="20.25" x14ac:dyDescent="0.25">
      <c r="A16" s="711"/>
      <c r="B16" s="131">
        <v>14</v>
      </c>
      <c r="C16" s="710" t="s">
        <v>75</v>
      </c>
      <c r="D16" s="710"/>
      <c r="E16" s="710"/>
      <c r="F16" s="132"/>
    </row>
    <row r="17" spans="1:6" ht="20.25" x14ac:dyDescent="0.25">
      <c r="A17" s="711"/>
      <c r="B17" s="131">
        <v>15</v>
      </c>
      <c r="C17" s="710" t="s">
        <v>76</v>
      </c>
      <c r="D17" s="710"/>
      <c r="E17" s="710"/>
      <c r="F17" s="132"/>
    </row>
    <row r="18" spans="1:6" ht="20.25" x14ac:dyDescent="0.25">
      <c r="A18" s="135" t="s">
        <v>77</v>
      </c>
      <c r="B18" s="133">
        <v>16</v>
      </c>
      <c r="C18" s="712" t="s">
        <v>78</v>
      </c>
      <c r="D18" s="712"/>
      <c r="E18" s="712"/>
      <c r="F18" s="712"/>
    </row>
    <row r="19" spans="1:6" x14ac:dyDescent="0.3">
      <c r="C19" s="127"/>
      <c r="D19" s="127"/>
      <c r="E19" s="127"/>
      <c r="F19" s="127"/>
    </row>
    <row r="20" spans="1:6" x14ac:dyDescent="0.3">
      <c r="C20" s="127"/>
      <c r="D20" s="127"/>
      <c r="E20" s="127"/>
      <c r="F20" s="127"/>
    </row>
  </sheetData>
  <mergeCells count="20">
    <mergeCell ref="A3:A7"/>
    <mergeCell ref="A8:A11"/>
    <mergeCell ref="C7:F7"/>
    <mergeCell ref="C3:F3"/>
    <mergeCell ref="C4:F4"/>
    <mergeCell ref="C5:F5"/>
    <mergeCell ref="C6:F6"/>
    <mergeCell ref="C12:E12"/>
    <mergeCell ref="C13:E13"/>
    <mergeCell ref="A12:A14"/>
    <mergeCell ref="C15:E15"/>
    <mergeCell ref="C8:F8"/>
    <mergeCell ref="C11:F11"/>
    <mergeCell ref="C10:F10"/>
    <mergeCell ref="C9:F9"/>
    <mergeCell ref="C16:E16"/>
    <mergeCell ref="C17:E17"/>
    <mergeCell ref="A15:A17"/>
    <mergeCell ref="C18:F18"/>
    <mergeCell ref="C14:E14"/>
  </mergeCells>
  <hyperlinks>
    <hyperlink ref="C3:F3" location="'1'!A1" display="الناتج المحلي الإجمالي بالأسعار الجارية" xr:uid="{96ED7639-CFCD-4108-96A9-453654D10479}"/>
    <hyperlink ref="C4:F4" location="'2'!A1" display="الناتج المحلي الإجمالي بالأسعار الثابتة (عملة محلية)" xr:uid="{1AF1D536-C51F-40B8-AC16-219D135DBCE0}"/>
    <hyperlink ref="C5:F5" location="'3'!A1" display="الرقم القياسي لأسعار المستهلكين (متوسط الفترة)" xr:uid="{40479170-0DBA-4775-BCC6-BAD07CB330C5}"/>
    <hyperlink ref="C6:F6" location="'4'!A1" display="الرقم القياسي لأسعار المنتجين (متوسط الفترة)" xr:uid="{F000971A-614A-4C58-9B03-13320840056C}"/>
    <hyperlink ref="C7:F7" location="'5'!A1" display="معدل البطالة (متوسط الفترة)" xr:uid="{F2C1A330-F7C5-42A5-8C01-CA7975BCE6E5}"/>
    <hyperlink ref="C8:F8" location="'6'!A1" display="السيولة المحلية (عملة محلية)" xr:uid="{84D85CF0-33F9-4B32-8341-AA59F7146618}"/>
    <hyperlink ref="C9:F9" location="'7'!A1" display="إجمالي الودائع المصرفية (عملة محلية)" xr:uid="{2E328844-0FCB-4FBC-B688-88A21EAF7DA8}"/>
    <hyperlink ref="C10:F10" location="'8'!A1" display="إجمالي القروض والتسهيلات الائتمانية (عملة محلية)" xr:uid="{6E09024A-CDB7-4975-9387-2FF40EF8A797}"/>
    <hyperlink ref="C11:F11" location="'9'!A1" display="صافي الأصول الأجنبية (عملة محلية)" xr:uid="{FD74C5C8-5745-4600-B7CE-6759FA4C1698}"/>
    <hyperlink ref="C12:E12" location="'10'!A1" display="إجمالي الإيرادات العامة (عملة محلية)" xr:uid="{6EFAB259-59B0-4E4D-AB92-3F54BE6B0F72}"/>
    <hyperlink ref="C13:E13" location="'11'!A1" display="إجمالي النفقات العامة (عملة محلية)" xr:uid="{C264DA47-24C6-45B1-B3D4-E91F34774AE3}"/>
    <hyperlink ref="C14:E14" location="'12'!A1" display="رصيد الموازنة العامة (عملة محلية)" xr:uid="{F3181D38-E1B6-4681-A9A1-B607A46F379E}"/>
    <hyperlink ref="C15:E15" location="'13'!A1" display="إجمالي الصادرات" xr:uid="{636105B3-A78C-4C11-B67C-B1B3FA5DEFD9}"/>
    <hyperlink ref="C16:E16" location="'14'!A1" display="إجمالي الواردات" xr:uid="{EB6FAF53-4362-435C-8823-0551F2A16911}"/>
    <hyperlink ref="C17:E17" location="'15'!A1" display="رصيد الميزان التجاري" xr:uid="{DF6FAC6F-922A-4B4C-8929-FAD1CB33D354}"/>
    <hyperlink ref="C18:F18" location="'16'!A1" display="اسعار صرف العملات العربية مقابل الدولار " xr:uid="{70C9A303-30D4-4051-A2C9-48A72FEEB8C2}"/>
  </hyperlinks>
  <printOptions horizontalCentered="1" verticalCentered="1"/>
  <pageMargins left="0.2" right="0.2" top="0.25" bottom="1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DD2E-2202-428B-96A5-94B6030103AB}">
  <sheetPr>
    <pageSetUpPr fitToPage="1"/>
  </sheetPr>
  <dimension ref="B1:T34"/>
  <sheetViews>
    <sheetView rightToLeft="1" view="pageBreakPreview" zoomScale="110" zoomScaleNormal="110" zoomScaleSheetLayoutView="110" workbookViewId="0"/>
  </sheetViews>
  <sheetFormatPr defaultRowHeight="15" x14ac:dyDescent="0.25"/>
  <cols>
    <col min="1" max="1" width="0.85546875" customWidth="1"/>
    <col min="2" max="2" width="11.7109375" style="52" customWidth="1"/>
    <col min="3" max="6" width="11.7109375" hidden="1" customWidth="1"/>
    <col min="7" max="14" width="11.7109375" customWidth="1"/>
    <col min="15" max="19" width="12.28515625" style="127" customWidth="1"/>
    <col min="20" max="20" width="0.85546875" customWidth="1"/>
  </cols>
  <sheetData>
    <row r="1" spans="2:20" ht="27" customHeight="1" x14ac:dyDescent="0.25">
      <c r="B1" s="748" t="s">
        <v>116</v>
      </c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</row>
    <row r="2" spans="2:20" ht="9.9499999999999993" customHeight="1" x14ac:dyDescent="0.25">
      <c r="O2" s="1"/>
      <c r="P2" s="1"/>
      <c r="Q2" s="1"/>
      <c r="R2" s="1"/>
      <c r="S2" s="1"/>
    </row>
    <row r="3" spans="2:20" ht="25.5" x14ac:dyDescent="0.25">
      <c r="B3" s="725" t="s">
        <v>66</v>
      </c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</row>
    <row r="4" spans="2:20" ht="18.95" customHeight="1" x14ac:dyDescent="0.25">
      <c r="B4" s="726" t="s">
        <v>104</v>
      </c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</row>
    <row r="5" spans="2:20" ht="9.9499999999999993" customHeight="1" x14ac:dyDescent="0.25">
      <c r="B5" s="4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38"/>
      <c r="P5" s="224"/>
      <c r="Q5" s="465"/>
      <c r="R5" s="224"/>
      <c r="S5" s="170"/>
    </row>
    <row r="6" spans="2:20" ht="12.95" customHeight="1" thickBot="1" x14ac:dyDescent="0.3">
      <c r="B6" s="40"/>
      <c r="C6" s="1"/>
      <c r="D6" s="1"/>
      <c r="E6" s="1"/>
      <c r="F6" s="1"/>
      <c r="G6" s="1"/>
      <c r="J6" s="721" t="s">
        <v>42</v>
      </c>
      <c r="K6" s="721"/>
      <c r="L6" s="721"/>
      <c r="M6" s="721"/>
      <c r="N6" s="721"/>
      <c r="O6" s="721"/>
      <c r="P6" s="721"/>
      <c r="Q6" s="721"/>
      <c r="R6" s="721"/>
      <c r="S6" s="721"/>
    </row>
    <row r="7" spans="2:20" ht="27" customHeight="1" thickTop="1" x14ac:dyDescent="0.25">
      <c r="B7" s="42"/>
      <c r="C7" s="718">
        <v>2018</v>
      </c>
      <c r="D7" s="719"/>
      <c r="E7" s="719"/>
      <c r="F7" s="720"/>
      <c r="G7" s="718">
        <v>2019</v>
      </c>
      <c r="H7" s="719"/>
      <c r="I7" s="719"/>
      <c r="J7" s="719"/>
      <c r="K7" s="750">
        <v>2020</v>
      </c>
      <c r="L7" s="719"/>
      <c r="M7" s="719"/>
      <c r="N7" s="751"/>
      <c r="O7" s="722">
        <v>2021</v>
      </c>
      <c r="P7" s="723"/>
      <c r="Q7" s="723"/>
      <c r="R7" s="724"/>
      <c r="S7" s="561">
        <v>2022</v>
      </c>
      <c r="T7" s="53"/>
    </row>
    <row r="8" spans="2:20" s="52" customFormat="1" ht="33" customHeight="1" thickBot="1" x14ac:dyDescent="0.3">
      <c r="B8" s="33"/>
      <c r="C8" s="76" t="s">
        <v>20</v>
      </c>
      <c r="D8" s="62" t="s">
        <v>21</v>
      </c>
      <c r="E8" s="62" t="s">
        <v>22</v>
      </c>
      <c r="F8" s="64" t="s">
        <v>23</v>
      </c>
      <c r="G8" s="76" t="s">
        <v>20</v>
      </c>
      <c r="H8" s="62" t="s">
        <v>21</v>
      </c>
      <c r="I8" s="62" t="s">
        <v>22</v>
      </c>
      <c r="J8" s="64" t="s">
        <v>23</v>
      </c>
      <c r="K8" s="76" t="s">
        <v>20</v>
      </c>
      <c r="L8" s="62" t="s">
        <v>21</v>
      </c>
      <c r="M8" s="62" t="s">
        <v>22</v>
      </c>
      <c r="N8" s="63" t="s">
        <v>23</v>
      </c>
      <c r="O8" s="76" t="s">
        <v>20</v>
      </c>
      <c r="P8" s="62" t="s">
        <v>21</v>
      </c>
      <c r="Q8" s="62" t="s">
        <v>22</v>
      </c>
      <c r="R8" s="63" t="s">
        <v>23</v>
      </c>
      <c r="S8" s="227" t="s">
        <v>20</v>
      </c>
      <c r="T8" s="54"/>
    </row>
    <row r="9" spans="2:20" ht="14.45" customHeight="1" x14ac:dyDescent="0.25">
      <c r="B9" s="365" t="s">
        <v>0</v>
      </c>
      <c r="C9" s="253">
        <v>8511.9</v>
      </c>
      <c r="D9" s="254">
        <v>7611.6</v>
      </c>
      <c r="E9" s="254">
        <v>7333.6</v>
      </c>
      <c r="F9" s="256">
        <v>7368.3</v>
      </c>
      <c r="G9" s="253">
        <v>7093</v>
      </c>
      <c r="H9" s="254">
        <v>6729.9</v>
      </c>
      <c r="I9" s="254">
        <v>7208.2</v>
      </c>
      <c r="J9" s="256">
        <v>7507.4</v>
      </c>
      <c r="K9" s="253">
        <v>7725.9</v>
      </c>
      <c r="L9" s="254">
        <v>6380.9</v>
      </c>
      <c r="M9" s="254">
        <v>8202.5</v>
      </c>
      <c r="N9" s="255">
        <v>7561.972999999999</v>
      </c>
      <c r="O9" s="253">
        <v>6910.1</v>
      </c>
      <c r="P9" s="254">
        <v>6809.4999999999991</v>
      </c>
      <c r="Q9" s="254">
        <v>7396.9530000000013</v>
      </c>
      <c r="R9" s="255">
        <v>7822.5</v>
      </c>
      <c r="S9" s="629">
        <v>7499.9</v>
      </c>
      <c r="T9" s="53"/>
    </row>
    <row r="10" spans="2:20" ht="14.45" customHeight="1" x14ac:dyDescent="0.25">
      <c r="B10" s="192" t="s">
        <v>1</v>
      </c>
      <c r="C10" s="250">
        <v>354417</v>
      </c>
      <c r="D10" s="251">
        <v>369095</v>
      </c>
      <c r="E10" s="251">
        <v>401836</v>
      </c>
      <c r="F10" s="257">
        <v>418099</v>
      </c>
      <c r="G10" s="250">
        <v>423295</v>
      </c>
      <c r="H10" s="251">
        <v>439785</v>
      </c>
      <c r="I10" s="251">
        <v>461548</v>
      </c>
      <c r="J10" s="257">
        <v>485331</v>
      </c>
      <c r="K10" s="250">
        <v>449629</v>
      </c>
      <c r="L10" s="251">
        <v>459105</v>
      </c>
      <c r="M10" s="251">
        <v>525241</v>
      </c>
      <c r="N10" s="252">
        <v>514516</v>
      </c>
      <c r="O10" s="250">
        <v>522368</v>
      </c>
      <c r="P10" s="251">
        <v>525206</v>
      </c>
      <c r="Q10" s="251">
        <v>547118</v>
      </c>
      <c r="R10" s="252">
        <v>620848</v>
      </c>
      <c r="S10" s="630">
        <v>627427</v>
      </c>
      <c r="T10" s="53"/>
    </row>
    <row r="11" spans="2:20" ht="14.45" customHeight="1" x14ac:dyDescent="0.25">
      <c r="B11" s="192" t="s">
        <v>2</v>
      </c>
      <c r="C11" s="250">
        <v>-383.7</v>
      </c>
      <c r="D11" s="251">
        <v>-438.4</v>
      </c>
      <c r="E11" s="251">
        <v>-468.3</v>
      </c>
      <c r="F11" s="257">
        <v>-404.6</v>
      </c>
      <c r="G11" s="250">
        <v>-136.69999999999999</v>
      </c>
      <c r="H11" s="251">
        <v>99.6</v>
      </c>
      <c r="I11" s="251">
        <v>247.2</v>
      </c>
      <c r="J11" s="257">
        <v>299.60000000000002</v>
      </c>
      <c r="K11" s="250">
        <v>-951</v>
      </c>
      <c r="L11" s="251">
        <v>-528.6</v>
      </c>
      <c r="M11" s="251">
        <v>-605.1</v>
      </c>
      <c r="N11" s="252">
        <v>-594.6</v>
      </c>
      <c r="O11" s="250">
        <v>-405</v>
      </c>
      <c r="P11" s="251">
        <v>-50.9</v>
      </c>
      <c r="Q11" s="251">
        <v>-567.70000000000005</v>
      </c>
      <c r="R11" s="252">
        <v>-22.9</v>
      </c>
      <c r="S11" s="630">
        <v>-1018.4</v>
      </c>
      <c r="T11" s="53"/>
    </row>
    <row r="12" spans="2:20" ht="14.45" customHeight="1" x14ac:dyDescent="0.25">
      <c r="B12" s="192" t="s">
        <v>3</v>
      </c>
      <c r="C12" s="250">
        <v>-180</v>
      </c>
      <c r="D12" s="251">
        <v>-1329</v>
      </c>
      <c r="E12" s="251">
        <v>-718</v>
      </c>
      <c r="F12" s="257">
        <v>783</v>
      </c>
      <c r="G12" s="250">
        <v>1350</v>
      </c>
      <c r="H12" s="251">
        <v>100</v>
      </c>
      <c r="I12" s="251">
        <v>4207</v>
      </c>
      <c r="J12" s="257">
        <v>5560</v>
      </c>
      <c r="K12" s="250">
        <v>6018</v>
      </c>
      <c r="L12" s="251">
        <v>5808</v>
      </c>
      <c r="M12" s="251">
        <v>6145</v>
      </c>
      <c r="N12" s="252">
        <v>8124</v>
      </c>
      <c r="O12" s="250">
        <v>6774</v>
      </c>
      <c r="P12" s="251">
        <v>5898</v>
      </c>
      <c r="Q12" s="251">
        <v>5502</v>
      </c>
      <c r="R12" s="252">
        <v>7019</v>
      </c>
      <c r="S12" s="630">
        <v>6094</v>
      </c>
      <c r="T12" s="53"/>
    </row>
    <row r="13" spans="2:20" ht="14.45" customHeight="1" x14ac:dyDescent="0.25">
      <c r="B13" s="193" t="s">
        <v>4</v>
      </c>
      <c r="C13" s="250">
        <v>10817237.1</v>
      </c>
      <c r="D13" s="251">
        <v>10475211.1</v>
      </c>
      <c r="E13" s="251">
        <v>10249065</v>
      </c>
      <c r="F13" s="257">
        <v>9485610</v>
      </c>
      <c r="G13" s="250">
        <v>8888769.8000000007</v>
      </c>
      <c r="H13" s="251">
        <v>8342666.5999999996</v>
      </c>
      <c r="I13" s="251">
        <v>7971218.7000000002</v>
      </c>
      <c r="J13" s="257">
        <v>7598686</v>
      </c>
      <c r="K13" s="250">
        <v>7448133.5</v>
      </c>
      <c r="L13" s="251">
        <v>7176588.2999999998</v>
      </c>
      <c r="M13" s="251">
        <v>6663480.2999999998</v>
      </c>
      <c r="N13" s="252">
        <v>6518247.7000000002</v>
      </c>
      <c r="O13" s="250">
        <v>6115698.7999999998</v>
      </c>
      <c r="P13" s="251">
        <v>6055955.9000000004</v>
      </c>
      <c r="Q13" s="251">
        <v>6358900</v>
      </c>
      <c r="R13" s="252" t="s">
        <v>24</v>
      </c>
      <c r="S13" s="630" t="s">
        <v>55</v>
      </c>
      <c r="T13" s="53"/>
    </row>
    <row r="14" spans="2:20" ht="14.45" customHeight="1" x14ac:dyDescent="0.25">
      <c r="B14" s="193" t="s">
        <v>5</v>
      </c>
      <c r="C14" s="250">
        <v>272802</v>
      </c>
      <c r="D14" s="251">
        <v>259361</v>
      </c>
      <c r="E14" s="251">
        <v>254410</v>
      </c>
      <c r="F14" s="257">
        <v>237800</v>
      </c>
      <c r="G14" s="250">
        <v>223173</v>
      </c>
      <c r="H14" s="251">
        <v>228551</v>
      </c>
      <c r="I14" s="251">
        <v>234490</v>
      </c>
      <c r="J14" s="257">
        <v>250343</v>
      </c>
      <c r="K14" s="250">
        <v>278881</v>
      </c>
      <c r="L14" s="251">
        <v>283395</v>
      </c>
      <c r="M14" s="251">
        <v>291763</v>
      </c>
      <c r="N14" s="252">
        <v>348247</v>
      </c>
      <c r="O14" s="250" t="s">
        <v>24</v>
      </c>
      <c r="P14" s="251" t="s">
        <v>24</v>
      </c>
      <c r="Q14" s="251" t="s">
        <v>24</v>
      </c>
      <c r="R14" s="252" t="s">
        <v>24</v>
      </c>
      <c r="S14" s="630" t="s">
        <v>55</v>
      </c>
      <c r="T14" s="53"/>
    </row>
    <row r="15" spans="2:20" ht="14.45" customHeight="1" x14ac:dyDescent="0.25">
      <c r="B15" s="193" t="s">
        <v>6</v>
      </c>
      <c r="C15" s="250">
        <v>1960796.2</v>
      </c>
      <c r="D15" s="251">
        <v>2003506.3</v>
      </c>
      <c r="E15" s="251">
        <v>2019090.5</v>
      </c>
      <c r="F15" s="257">
        <v>1956764.5</v>
      </c>
      <c r="G15" s="250">
        <v>1946499.8</v>
      </c>
      <c r="H15" s="251">
        <v>1989764.9</v>
      </c>
      <c r="I15" s="251">
        <v>1928309.1</v>
      </c>
      <c r="J15" s="257">
        <v>1923100.3</v>
      </c>
      <c r="K15" s="250">
        <v>1815593</v>
      </c>
      <c r="L15" s="251">
        <v>1766499.3</v>
      </c>
      <c r="M15" s="251">
        <v>1761210</v>
      </c>
      <c r="N15" s="252">
        <v>1752315.3</v>
      </c>
      <c r="O15" s="250">
        <v>1742225.5</v>
      </c>
      <c r="P15" s="251">
        <v>1718821.4</v>
      </c>
      <c r="Q15" s="251">
        <v>1740023.34604776</v>
      </c>
      <c r="R15" s="252">
        <v>1672954.25896756</v>
      </c>
      <c r="S15" s="630">
        <v>1683131</v>
      </c>
      <c r="T15" s="53"/>
    </row>
    <row r="16" spans="2:20" ht="14.45" customHeight="1" x14ac:dyDescent="0.25">
      <c r="B16" s="192" t="s">
        <v>7</v>
      </c>
      <c r="C16" s="250">
        <v>-100886.58570188055</v>
      </c>
      <c r="D16" s="251">
        <v>-98377.467929260398</v>
      </c>
      <c r="E16" s="251">
        <v>-100436.41265375668</v>
      </c>
      <c r="F16" s="257">
        <v>-287165.95040595229</v>
      </c>
      <c r="G16" s="250">
        <v>-290664.35114393424</v>
      </c>
      <c r="H16" s="251">
        <v>-271250.06609503418</v>
      </c>
      <c r="I16" s="251">
        <v>-273826.45249922853</v>
      </c>
      <c r="J16" s="257">
        <v>-280761.15078378445</v>
      </c>
      <c r="K16" s="250">
        <v>-343529.20667902537</v>
      </c>
      <c r="L16" s="251">
        <v>-334436.98107104038</v>
      </c>
      <c r="M16" s="251">
        <v>-337143.43905767269</v>
      </c>
      <c r="N16" s="252">
        <v>-431930.5606844307</v>
      </c>
      <c r="O16" s="250">
        <v>-2646008.096620007</v>
      </c>
      <c r="P16" s="251">
        <v>-3128586.0754820826</v>
      </c>
      <c r="Q16" s="251">
        <v>-2441977.3554901322</v>
      </c>
      <c r="R16" s="252">
        <v>-2281059.9478663784</v>
      </c>
      <c r="S16" s="630">
        <v>-3073869.7661172869</v>
      </c>
      <c r="T16" s="53"/>
    </row>
    <row r="17" spans="2:20" ht="14.45" hidden="1" customHeight="1" x14ac:dyDescent="0.25">
      <c r="B17" s="192" t="s">
        <v>8</v>
      </c>
      <c r="C17" s="250" t="s">
        <v>55</v>
      </c>
      <c r="D17" s="251" t="s">
        <v>55</v>
      </c>
      <c r="E17" s="251" t="s">
        <v>55</v>
      </c>
      <c r="F17" s="257" t="s">
        <v>55</v>
      </c>
      <c r="G17" s="250" t="s">
        <v>55</v>
      </c>
      <c r="H17" s="251" t="s">
        <v>55</v>
      </c>
      <c r="I17" s="251" t="s">
        <v>55</v>
      </c>
      <c r="J17" s="257"/>
      <c r="K17" s="250"/>
      <c r="L17" s="251"/>
      <c r="M17" s="251"/>
      <c r="N17" s="252"/>
      <c r="O17" s="250"/>
      <c r="P17" s="251"/>
      <c r="Q17" s="251"/>
      <c r="R17" s="252" t="s">
        <v>24</v>
      </c>
      <c r="S17" s="630"/>
      <c r="T17" s="53"/>
    </row>
    <row r="18" spans="2:20" ht="14.45" customHeight="1" x14ac:dyDescent="0.25">
      <c r="B18" s="192" t="s">
        <v>9</v>
      </c>
      <c r="C18" s="250">
        <v>60858217</v>
      </c>
      <c r="D18" s="251">
        <v>65336534</v>
      </c>
      <c r="E18" s="251">
        <v>69562608</v>
      </c>
      <c r="F18" s="257">
        <v>76368479</v>
      </c>
      <c r="G18" s="250">
        <v>78133038</v>
      </c>
      <c r="H18" s="251">
        <v>79887738</v>
      </c>
      <c r="I18" s="251">
        <v>80294601</v>
      </c>
      <c r="J18" s="257">
        <v>80361705</v>
      </c>
      <c r="K18" s="250">
        <v>79867217</v>
      </c>
      <c r="L18" s="251">
        <v>77956049</v>
      </c>
      <c r="M18" s="251">
        <v>70270226</v>
      </c>
      <c r="N18" s="252">
        <v>78882640</v>
      </c>
      <c r="O18" s="250">
        <v>111621356</v>
      </c>
      <c r="P18" s="251">
        <v>113731959</v>
      </c>
      <c r="Q18" s="251">
        <v>114147801</v>
      </c>
      <c r="R18" s="252">
        <v>121207192</v>
      </c>
      <c r="S18" s="630">
        <v>128440847</v>
      </c>
      <c r="T18" s="53"/>
    </row>
    <row r="19" spans="2:20" ht="14.45" customHeight="1" x14ac:dyDescent="0.25">
      <c r="B19" s="192" t="s">
        <v>10</v>
      </c>
      <c r="C19" s="250">
        <v>5608.7</v>
      </c>
      <c r="D19" s="251">
        <v>4851.3999999999996</v>
      </c>
      <c r="E19" s="251">
        <v>3818.9</v>
      </c>
      <c r="F19" s="257">
        <v>5134.8</v>
      </c>
      <c r="G19" s="250">
        <v>4957.8</v>
      </c>
      <c r="H19" s="251">
        <v>4627.5</v>
      </c>
      <c r="I19" s="251">
        <v>5045.6000000000004</v>
      </c>
      <c r="J19" s="257">
        <v>4951.3</v>
      </c>
      <c r="K19" s="250">
        <v>4890.7</v>
      </c>
      <c r="L19" s="251">
        <v>4611</v>
      </c>
      <c r="M19" s="251">
        <v>4209</v>
      </c>
      <c r="N19" s="252">
        <v>3544.8</v>
      </c>
      <c r="O19" s="250">
        <v>4311.5875244030003</v>
      </c>
      <c r="P19" s="251">
        <v>4210.1405369310014</v>
      </c>
      <c r="Q19" s="251">
        <v>4166.9761339105007</v>
      </c>
      <c r="R19" s="252">
        <v>4651</v>
      </c>
      <c r="S19" s="630">
        <v>4631</v>
      </c>
      <c r="T19" s="53"/>
    </row>
    <row r="20" spans="2:20" ht="14.45" customHeight="1" x14ac:dyDescent="0.25">
      <c r="B20" s="192" t="s">
        <v>64</v>
      </c>
      <c r="C20" s="250">
        <v>4819.2573849079999</v>
      </c>
      <c r="D20" s="251">
        <v>4788.6495837939992</v>
      </c>
      <c r="E20" s="251">
        <v>4919.661848574</v>
      </c>
      <c r="F20" s="257">
        <v>4945.6033652200003</v>
      </c>
      <c r="G20" s="250">
        <v>4844.4893313409993</v>
      </c>
      <c r="H20" s="251">
        <v>4602.535709535</v>
      </c>
      <c r="I20" s="251">
        <v>5120.6641665030002</v>
      </c>
      <c r="J20" s="257">
        <v>5421.202632814</v>
      </c>
      <c r="K20" s="250">
        <v>5115.9072051510002</v>
      </c>
      <c r="L20" s="251">
        <v>5202.7666387219997</v>
      </c>
      <c r="M20" s="251">
        <v>5297.3971295369993</v>
      </c>
      <c r="N20" s="252">
        <v>6347.937258801001</v>
      </c>
      <c r="O20" s="250">
        <v>6416.9224103759998</v>
      </c>
      <c r="P20" s="251">
        <v>6796.3979763481666</v>
      </c>
      <c r="Q20" s="251">
        <v>7208.3322421710009</v>
      </c>
      <c r="R20" s="252">
        <v>7304.0490955587911</v>
      </c>
      <c r="S20" s="630">
        <v>7442.34</v>
      </c>
      <c r="T20" s="53"/>
    </row>
    <row r="21" spans="2:20" ht="14.45" customHeight="1" x14ac:dyDescent="0.25">
      <c r="B21" s="192" t="s">
        <v>11</v>
      </c>
      <c r="C21" s="250">
        <v>-101884.09999999998</v>
      </c>
      <c r="D21" s="251">
        <v>-84543.499999999971</v>
      </c>
      <c r="E21" s="251">
        <v>-105348.00000000004</v>
      </c>
      <c r="F21" s="257">
        <v>-89310.399999999951</v>
      </c>
      <c r="G21" s="250">
        <v>-87479.5</v>
      </c>
      <c r="H21" s="251">
        <v>-120787.8</v>
      </c>
      <c r="I21" s="251">
        <v>-126746.5</v>
      </c>
      <c r="J21" s="257">
        <v>-154952.4</v>
      </c>
      <c r="K21" s="250">
        <v>-177365.61098726004</v>
      </c>
      <c r="L21" s="251">
        <v>-173863.40000000005</v>
      </c>
      <c r="M21" s="251">
        <v>-212375.80000000005</v>
      </c>
      <c r="N21" s="252">
        <v>-254636</v>
      </c>
      <c r="O21" s="268">
        <v>-286156</v>
      </c>
      <c r="P21" s="266">
        <v>-299773.3</v>
      </c>
      <c r="Q21" s="266">
        <v>-324220.89999999991</v>
      </c>
      <c r="R21" s="267">
        <v>-316749.8569999999</v>
      </c>
      <c r="S21" s="630">
        <v>-324118.09999999998</v>
      </c>
      <c r="T21" s="53"/>
    </row>
    <row r="22" spans="2:20" ht="14.45" customHeight="1" x14ac:dyDescent="0.25">
      <c r="B22" s="192" t="s">
        <v>12</v>
      </c>
      <c r="C22" s="250">
        <v>73600</v>
      </c>
      <c r="D22" s="251">
        <v>68100</v>
      </c>
      <c r="E22" s="251">
        <v>79100</v>
      </c>
      <c r="F22" s="257">
        <v>81000</v>
      </c>
      <c r="G22" s="250">
        <v>77100</v>
      </c>
      <c r="H22" s="251">
        <v>72700</v>
      </c>
      <c r="I22" s="251">
        <v>76400</v>
      </c>
      <c r="J22" s="257">
        <v>82655.78477799338</v>
      </c>
      <c r="K22" s="250">
        <v>79467.326229476137</v>
      </c>
      <c r="L22" s="251">
        <v>93919.296033162871</v>
      </c>
      <c r="M22" s="251">
        <v>95481.772739557055</v>
      </c>
      <c r="N22" s="252">
        <v>107781.82336472484</v>
      </c>
      <c r="O22" s="250">
        <v>113762.81694857538</v>
      </c>
      <c r="P22" s="251">
        <v>120283.02964954394</v>
      </c>
      <c r="Q22" s="251">
        <v>120869.56055780312</v>
      </c>
      <c r="R22" s="252" t="s">
        <v>24</v>
      </c>
      <c r="S22" s="630" t="s">
        <v>55</v>
      </c>
      <c r="T22" s="53"/>
    </row>
    <row r="23" spans="2:20" ht="14.45" customHeight="1" x14ac:dyDescent="0.25">
      <c r="B23" s="192" t="s">
        <v>13</v>
      </c>
      <c r="C23" s="262">
        <v>16788.946800000002</v>
      </c>
      <c r="D23" s="263">
        <v>17885.892199999998</v>
      </c>
      <c r="E23" s="251">
        <v>17538.206099999999</v>
      </c>
      <c r="F23" s="265">
        <v>18121.3655</v>
      </c>
      <c r="G23" s="262">
        <v>17801.3171</v>
      </c>
      <c r="H23" s="251">
        <v>18469.330999999998</v>
      </c>
      <c r="I23" s="251">
        <v>18875.838</v>
      </c>
      <c r="J23" s="257">
        <v>19242.215700000001</v>
      </c>
      <c r="K23" s="250">
        <v>18692.159</v>
      </c>
      <c r="L23" s="251">
        <v>20840.170999999998</v>
      </c>
      <c r="M23" s="251">
        <v>21622.567599999998</v>
      </c>
      <c r="N23" s="264">
        <v>20907.537700000001</v>
      </c>
      <c r="O23" s="250">
        <v>18927.196199999998</v>
      </c>
      <c r="P23" s="251">
        <v>18729.415000000001</v>
      </c>
      <c r="Q23" s="251">
        <v>18177.007099999999</v>
      </c>
      <c r="R23" s="252">
        <v>18044.135999999999</v>
      </c>
      <c r="S23" s="630">
        <v>17866.7</v>
      </c>
      <c r="T23" s="53"/>
    </row>
    <row r="24" spans="2:20" ht="14.45" customHeight="1" x14ac:dyDescent="0.25">
      <c r="B24" s="192" t="s">
        <v>14</v>
      </c>
      <c r="C24" s="250">
        <v>50965443</v>
      </c>
      <c r="D24" s="251">
        <v>49909088</v>
      </c>
      <c r="E24" s="251">
        <v>47311048</v>
      </c>
      <c r="F24" s="257">
        <v>43307930</v>
      </c>
      <c r="G24" s="250">
        <v>40495913</v>
      </c>
      <c r="H24" s="251">
        <v>37153205</v>
      </c>
      <c r="I24" s="251">
        <v>37330573.825729936</v>
      </c>
      <c r="J24" s="257">
        <v>37822994.410570011</v>
      </c>
      <c r="K24" s="250">
        <v>37599984</v>
      </c>
      <c r="L24" s="251">
        <v>37701059</v>
      </c>
      <c r="M24" s="251">
        <v>28515665</v>
      </c>
      <c r="N24" s="252">
        <v>27028439.024479978</v>
      </c>
      <c r="O24" s="250">
        <v>23071653.767320029</v>
      </c>
      <c r="P24" s="251">
        <v>22570525.285130046</v>
      </c>
      <c r="Q24" s="251">
        <v>22578494.995590024</v>
      </c>
      <c r="R24" s="580">
        <v>22949731.945860032</v>
      </c>
      <c r="S24" s="630">
        <v>22452400</v>
      </c>
      <c r="T24" s="53"/>
    </row>
    <row r="25" spans="2:20" ht="14.45" customHeight="1" x14ac:dyDescent="0.25">
      <c r="B25" s="192" t="s">
        <v>15</v>
      </c>
      <c r="C25" s="250">
        <v>110713</v>
      </c>
      <c r="D25" s="251">
        <v>115339.4</v>
      </c>
      <c r="E25" s="251">
        <v>117789.5</v>
      </c>
      <c r="F25" s="257">
        <v>119395</v>
      </c>
      <c r="G25" s="250">
        <v>119452.8</v>
      </c>
      <c r="H25" s="251">
        <v>119148.9</v>
      </c>
      <c r="I25" s="251">
        <v>119062.9</v>
      </c>
      <c r="J25" s="257">
        <v>108958.8</v>
      </c>
      <c r="K25" s="250">
        <v>110432.8</v>
      </c>
      <c r="L25" s="251">
        <v>114020.8</v>
      </c>
      <c r="M25" s="251">
        <v>117713.2</v>
      </c>
      <c r="N25" s="252">
        <v>119035.7</v>
      </c>
      <c r="O25" s="250">
        <v>352940.2</v>
      </c>
      <c r="P25" s="251">
        <v>339660.9</v>
      </c>
      <c r="Q25" s="251">
        <v>355685.3</v>
      </c>
      <c r="R25" s="252">
        <v>346478</v>
      </c>
      <c r="S25" s="630">
        <v>336984.5</v>
      </c>
      <c r="T25" s="53"/>
    </row>
    <row r="26" spans="2:20" ht="14.45" customHeight="1" x14ac:dyDescent="0.25">
      <c r="B26" s="192" t="s">
        <v>16</v>
      </c>
      <c r="C26" s="250">
        <v>327911</v>
      </c>
      <c r="D26" s="251">
        <v>309532</v>
      </c>
      <c r="E26" s="251">
        <v>216890</v>
      </c>
      <c r="F26" s="257">
        <v>127476</v>
      </c>
      <c r="G26" s="250">
        <v>242134</v>
      </c>
      <c r="H26" s="251">
        <v>300120</v>
      </c>
      <c r="I26" s="251">
        <v>356658</v>
      </c>
      <c r="J26" s="257">
        <v>347823</v>
      </c>
      <c r="K26" s="250">
        <v>128603</v>
      </c>
      <c r="L26" s="251">
        <v>130214</v>
      </c>
      <c r="M26" s="251">
        <v>221543</v>
      </c>
      <c r="N26" s="252">
        <v>270980</v>
      </c>
      <c r="O26" s="250">
        <v>277391</v>
      </c>
      <c r="P26" s="251">
        <v>225245</v>
      </c>
      <c r="Q26" s="251">
        <v>238897</v>
      </c>
      <c r="R26" s="580">
        <v>195222</v>
      </c>
      <c r="S26" s="630">
        <v>-219389</v>
      </c>
      <c r="T26" s="53"/>
    </row>
    <row r="27" spans="2:20" ht="14.45" customHeight="1" x14ac:dyDescent="0.25">
      <c r="B27" s="192" t="s">
        <v>17</v>
      </c>
      <c r="C27" s="262">
        <v>255091.05473390865</v>
      </c>
      <c r="D27" s="251">
        <v>241652.52449488992</v>
      </c>
      <c r="E27" s="251">
        <v>250043.02917949882</v>
      </c>
      <c r="F27" s="257">
        <v>250204.33573900477</v>
      </c>
      <c r="G27" s="250">
        <v>246482.35251079162</v>
      </c>
      <c r="H27" s="251">
        <v>247948.03189599665</v>
      </c>
      <c r="I27" s="251">
        <v>257770.47976497596</v>
      </c>
      <c r="J27" s="257">
        <v>263851.62881842745</v>
      </c>
      <c r="K27" s="250">
        <v>277022.6973567399</v>
      </c>
      <c r="L27" s="251">
        <v>272971.97140798764</v>
      </c>
      <c r="M27" s="251">
        <v>291634.00167363271</v>
      </c>
      <c r="N27" s="252">
        <v>316519.68493470817</v>
      </c>
      <c r="O27" s="250">
        <v>312596.3327074796</v>
      </c>
      <c r="P27" s="251">
        <v>307865.57247689221</v>
      </c>
      <c r="Q27" s="251">
        <v>313608.24931561353</v>
      </c>
      <c r="R27" s="252">
        <v>316877.17856322636</v>
      </c>
      <c r="S27" s="630">
        <v>317263.44858683442</v>
      </c>
      <c r="T27" s="53"/>
    </row>
    <row r="28" spans="2:20" ht="14.45" customHeight="1" x14ac:dyDescent="0.25">
      <c r="B28" s="345" t="s">
        <v>18</v>
      </c>
      <c r="C28" s="346">
        <v>7422</v>
      </c>
      <c r="D28" s="347">
        <v>5351</v>
      </c>
      <c r="E28" s="347">
        <v>5550</v>
      </c>
      <c r="F28" s="349">
        <v>9347</v>
      </c>
      <c r="G28" s="346">
        <v>9770</v>
      </c>
      <c r="H28" s="347">
        <v>16370</v>
      </c>
      <c r="I28" s="347">
        <v>15577</v>
      </c>
      <c r="J28" s="349">
        <v>17784</v>
      </c>
      <c r="K28" s="346">
        <v>17586</v>
      </c>
      <c r="L28" s="347">
        <v>18358</v>
      </c>
      <c r="M28" s="347">
        <v>24905</v>
      </c>
      <c r="N28" s="348">
        <v>27048</v>
      </c>
      <c r="O28" s="346">
        <v>29152</v>
      </c>
      <c r="P28" s="347">
        <v>37729</v>
      </c>
      <c r="Q28" s="347">
        <v>43140</v>
      </c>
      <c r="R28" s="348">
        <v>51428</v>
      </c>
      <c r="S28" s="632" t="s">
        <v>55</v>
      </c>
      <c r="T28" s="53"/>
    </row>
    <row r="29" spans="2:20" s="604" customFormat="1" ht="14.45" customHeight="1" thickBot="1" x14ac:dyDescent="0.25">
      <c r="B29" s="594" t="s">
        <v>19</v>
      </c>
      <c r="C29" s="350">
        <v>392730.40772093664</v>
      </c>
      <c r="D29" s="351">
        <v>397219.80975116673</v>
      </c>
      <c r="E29" s="351">
        <v>454010.44471582666</v>
      </c>
      <c r="F29" s="352">
        <v>662523.44502012676</v>
      </c>
      <c r="G29" s="353" t="s">
        <v>24</v>
      </c>
      <c r="H29" s="351">
        <v>397895.56433725677</v>
      </c>
      <c r="I29" s="359">
        <v>286019.70703490661</v>
      </c>
      <c r="J29" s="688">
        <v>269689.29615202575</v>
      </c>
      <c r="K29" s="689" t="s">
        <v>24</v>
      </c>
      <c r="L29" s="690" t="s">
        <v>24</v>
      </c>
      <c r="M29" s="690" t="s">
        <v>24</v>
      </c>
      <c r="N29" s="647">
        <v>-37013.366226932034</v>
      </c>
      <c r="O29" s="648" t="s">
        <v>24</v>
      </c>
      <c r="P29" s="649" t="s">
        <v>24</v>
      </c>
      <c r="Q29" s="649" t="s">
        <v>24</v>
      </c>
      <c r="R29" s="647">
        <v>-76474.18232420196</v>
      </c>
      <c r="S29" s="579" t="s">
        <v>24</v>
      </c>
      <c r="T29" s="603"/>
    </row>
    <row r="30" spans="2:20" ht="3" customHeight="1" thickTop="1" x14ac:dyDescent="0.25">
      <c r="B30" s="46"/>
      <c r="C30" s="16"/>
      <c r="D30" s="16"/>
      <c r="E30" s="16"/>
      <c r="F30" s="16"/>
      <c r="G30" s="16"/>
      <c r="H30" s="16"/>
      <c r="I30" s="47"/>
      <c r="J30" s="12"/>
      <c r="K30" s="12"/>
      <c r="L30" s="12"/>
      <c r="M30" s="12"/>
      <c r="N30" s="16"/>
      <c r="O30" s="16"/>
      <c r="P30" s="16"/>
      <c r="Q30" s="16"/>
      <c r="R30" s="16"/>
      <c r="S30" s="16"/>
    </row>
    <row r="31" spans="2:20" ht="12.95" customHeight="1" x14ac:dyDescent="0.25">
      <c r="B31" s="752" t="s">
        <v>89</v>
      </c>
      <c r="C31" s="752"/>
      <c r="D31" s="16"/>
      <c r="E31" s="16"/>
      <c r="F31" s="16"/>
      <c r="G31" s="16"/>
      <c r="H31" s="16"/>
      <c r="I31" s="47"/>
      <c r="J31" s="12"/>
      <c r="K31" s="12"/>
      <c r="L31" s="12"/>
      <c r="M31" s="12"/>
      <c r="N31" s="16"/>
      <c r="O31" s="16"/>
      <c r="P31" s="16"/>
      <c r="Q31" s="16"/>
      <c r="R31" s="16"/>
      <c r="S31" s="16"/>
    </row>
    <row r="32" spans="2:20" s="1" customFormat="1" ht="15" customHeight="1" x14ac:dyDescent="0.25">
      <c r="B32" s="31" t="s">
        <v>98</v>
      </c>
      <c r="C32" s="39"/>
      <c r="D32" s="39"/>
      <c r="E32" s="39"/>
      <c r="F32" s="39"/>
      <c r="G32" s="39"/>
      <c r="H32" s="39"/>
      <c r="I32" s="39"/>
      <c r="O32" s="139"/>
      <c r="P32" s="225"/>
      <c r="Q32" s="466"/>
      <c r="R32" s="225"/>
      <c r="S32" s="171"/>
    </row>
    <row r="33" spans="2:19" ht="12.95" customHeight="1" x14ac:dyDescent="0.25">
      <c r="B33" s="753" t="s">
        <v>62</v>
      </c>
      <c r="C33" s="753"/>
      <c r="D33" s="753"/>
      <c r="E33" s="753"/>
      <c r="F33" s="753"/>
      <c r="G33" s="753"/>
      <c r="H33" s="753"/>
      <c r="I33" s="12"/>
      <c r="J33" s="12"/>
      <c r="K33" s="12"/>
      <c r="L33" s="12"/>
      <c r="M33" s="12"/>
      <c r="N33" s="12"/>
      <c r="O33" s="1"/>
      <c r="P33" s="1"/>
      <c r="Q33" s="1"/>
      <c r="R33" s="1"/>
      <c r="S33" s="1"/>
    </row>
    <row r="34" spans="2:19" s="1" customFormat="1" x14ac:dyDescent="0.25">
      <c r="B34" s="35"/>
      <c r="O34" s="127"/>
      <c r="P34" s="127"/>
      <c r="Q34" s="127"/>
      <c r="R34" s="127"/>
      <c r="S34" s="127"/>
    </row>
  </sheetData>
  <mergeCells count="10">
    <mergeCell ref="B31:C31"/>
    <mergeCell ref="B33:H33"/>
    <mergeCell ref="C7:F7"/>
    <mergeCell ref="G7:J7"/>
    <mergeCell ref="K7:N7"/>
    <mergeCell ref="J6:S6"/>
    <mergeCell ref="B4:S4"/>
    <mergeCell ref="B3:S3"/>
    <mergeCell ref="B1:S1"/>
    <mergeCell ref="O7:R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5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  <colBreaks count="1" manualBreakCount="1">
    <brk id="2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C779C-4718-4228-A0CA-7AADE45ECDED}">
  <sheetPr>
    <tabColor theme="0" tint="-0.249977111117893"/>
    <pageSetUpPr fitToPage="1"/>
  </sheetPr>
  <dimension ref="B1:V36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2.7109375" style="40" customWidth="1"/>
    <col min="3" max="6" width="12.7109375" style="1" hidden="1" customWidth="1"/>
    <col min="7" max="11" width="12.7109375" style="1" bestFit="1" customWidth="1"/>
    <col min="12" max="12" width="11.7109375" style="1" customWidth="1"/>
    <col min="13" max="16" width="12.7109375" style="1" bestFit="1" customWidth="1"/>
    <col min="17" max="19" width="12.7109375" style="1" customWidth="1"/>
    <col min="20" max="20" width="0.85546875" style="142" customWidth="1"/>
    <col min="21" max="21" width="9.140625" style="1"/>
    <col min="22" max="22" width="10.7109375" style="1" bestFit="1" customWidth="1"/>
    <col min="23" max="16384" width="9.140625" style="1"/>
  </cols>
  <sheetData>
    <row r="1" spans="2:20" ht="39" customHeight="1" x14ac:dyDescent="0.25">
      <c r="B1" s="744" t="s">
        <v>67</v>
      </c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</row>
    <row r="2" spans="2:20" ht="9.9499999999999993" customHeight="1" x14ac:dyDescent="0.25">
      <c r="B2" s="56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57"/>
      <c r="O2" s="10"/>
      <c r="P2" s="10"/>
      <c r="Q2" s="10"/>
      <c r="R2" s="10"/>
      <c r="S2" s="10"/>
    </row>
    <row r="3" spans="2:20" ht="9.9499999999999993" customHeight="1" x14ac:dyDescent="0.25">
      <c r="D3" s="32"/>
      <c r="E3" s="32"/>
      <c r="F3" s="32"/>
      <c r="J3" s="32"/>
      <c r="N3" s="57"/>
    </row>
    <row r="4" spans="2:20" ht="29.1" customHeight="1" x14ac:dyDescent="0.25">
      <c r="B4" s="727" t="s">
        <v>117</v>
      </c>
      <c r="C4" s="727"/>
      <c r="D4" s="727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</row>
    <row r="5" spans="2:20" ht="9.9499999999999993" customHeight="1" x14ac:dyDescent="0.25">
      <c r="D5" s="32"/>
      <c r="E5" s="32"/>
      <c r="F5" s="32"/>
      <c r="J5" s="32"/>
    </row>
    <row r="6" spans="2:20" ht="25.5" x14ac:dyDescent="0.25">
      <c r="B6" s="725" t="s">
        <v>68</v>
      </c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</row>
    <row r="7" spans="2:20" s="17" customFormat="1" ht="18.95" customHeight="1" x14ac:dyDescent="0.2">
      <c r="B7" s="754" t="s">
        <v>104</v>
      </c>
      <c r="C7" s="754"/>
      <c r="D7" s="754"/>
      <c r="E7" s="754"/>
      <c r="F7" s="754"/>
      <c r="G7" s="754"/>
      <c r="H7" s="754"/>
      <c r="I7" s="754"/>
      <c r="J7" s="754"/>
      <c r="K7" s="754"/>
      <c r="L7" s="754"/>
      <c r="M7" s="754"/>
      <c r="N7" s="754"/>
      <c r="O7" s="754"/>
      <c r="P7" s="754"/>
      <c r="Q7" s="754"/>
      <c r="R7" s="754"/>
      <c r="S7" s="754"/>
      <c r="T7" s="143"/>
    </row>
    <row r="8" spans="2:20" ht="9.9499999999999993" customHeight="1" x14ac:dyDescent="0.25">
      <c r="B8" s="41"/>
      <c r="C8" s="32"/>
      <c r="D8" s="58"/>
      <c r="E8" s="58"/>
      <c r="F8" s="58"/>
      <c r="G8" s="32"/>
      <c r="H8" s="32"/>
      <c r="I8" s="32"/>
      <c r="J8" s="58"/>
      <c r="K8" s="32"/>
      <c r="L8" s="32"/>
      <c r="M8" s="32"/>
      <c r="N8" s="32"/>
      <c r="O8" s="138"/>
      <c r="P8" s="224"/>
      <c r="Q8" s="465"/>
      <c r="R8" s="224"/>
      <c r="S8" s="170"/>
    </row>
    <row r="9" spans="2:20" ht="12.95" customHeight="1" thickBot="1" x14ac:dyDescent="0.3">
      <c r="J9" s="747" t="s">
        <v>42</v>
      </c>
      <c r="K9" s="747"/>
      <c r="L9" s="747"/>
      <c r="M9" s="747"/>
      <c r="N9" s="747"/>
      <c r="O9" s="747"/>
      <c r="P9" s="747"/>
      <c r="Q9" s="747"/>
      <c r="R9" s="747"/>
      <c r="S9" s="747"/>
    </row>
    <row r="10" spans="2:20" ht="29.1" customHeight="1" thickTop="1" x14ac:dyDescent="0.25">
      <c r="B10" s="59"/>
      <c r="C10" s="755">
        <v>2018</v>
      </c>
      <c r="D10" s="756"/>
      <c r="E10" s="756"/>
      <c r="F10" s="757"/>
      <c r="G10" s="758">
        <v>2019</v>
      </c>
      <c r="H10" s="759"/>
      <c r="I10" s="759"/>
      <c r="J10" s="760"/>
      <c r="K10" s="761">
        <v>2020</v>
      </c>
      <c r="L10" s="762"/>
      <c r="M10" s="762"/>
      <c r="N10" s="762"/>
      <c r="O10" s="758">
        <v>2021</v>
      </c>
      <c r="P10" s="759"/>
      <c r="Q10" s="759"/>
      <c r="R10" s="760"/>
      <c r="S10" s="565">
        <v>2022</v>
      </c>
      <c r="T10" s="128"/>
    </row>
    <row r="11" spans="2:20" s="35" customFormat="1" ht="35.1" customHeight="1" thickBot="1" x14ac:dyDescent="0.3">
      <c r="B11" s="60"/>
      <c r="C11" s="61" t="s">
        <v>20</v>
      </c>
      <c r="D11" s="62" t="s">
        <v>21</v>
      </c>
      <c r="E11" s="62" t="s">
        <v>22</v>
      </c>
      <c r="F11" s="63" t="s">
        <v>23</v>
      </c>
      <c r="G11" s="61" t="s">
        <v>20</v>
      </c>
      <c r="H11" s="62" t="s">
        <v>21</v>
      </c>
      <c r="I11" s="64" t="s">
        <v>22</v>
      </c>
      <c r="J11" s="63" t="s">
        <v>23</v>
      </c>
      <c r="K11" s="65" t="s">
        <v>20</v>
      </c>
      <c r="L11" s="62" t="s">
        <v>21</v>
      </c>
      <c r="M11" s="64" t="s">
        <v>22</v>
      </c>
      <c r="N11" s="64" t="s">
        <v>23</v>
      </c>
      <c r="O11" s="76" t="s">
        <v>20</v>
      </c>
      <c r="P11" s="62" t="s">
        <v>21</v>
      </c>
      <c r="Q11" s="62" t="s">
        <v>22</v>
      </c>
      <c r="R11" s="63" t="s">
        <v>23</v>
      </c>
      <c r="S11" s="227" t="s">
        <v>20</v>
      </c>
      <c r="T11" s="463"/>
    </row>
    <row r="12" spans="2:20" ht="18.95" customHeight="1" x14ac:dyDescent="0.25">
      <c r="B12" s="281" t="s">
        <v>0</v>
      </c>
      <c r="C12" s="527">
        <v>1609.3</v>
      </c>
      <c r="D12" s="528">
        <v>1828.4</v>
      </c>
      <c r="E12" s="528">
        <v>1886.3</v>
      </c>
      <c r="F12" s="529">
        <v>2515.6999999999998</v>
      </c>
      <c r="G12" s="527">
        <v>1706.9</v>
      </c>
      <c r="H12" s="528">
        <v>1906.1</v>
      </c>
      <c r="I12" s="528">
        <v>1862.7</v>
      </c>
      <c r="J12" s="530">
        <v>2278.6</v>
      </c>
      <c r="K12" s="527">
        <v>1571.3</v>
      </c>
      <c r="L12" s="528">
        <v>1457.4</v>
      </c>
      <c r="M12" s="528">
        <v>2272.9</v>
      </c>
      <c r="N12" s="530">
        <v>1727.2</v>
      </c>
      <c r="O12" s="531">
        <v>1851.7</v>
      </c>
      <c r="P12" s="532">
        <v>1933.9</v>
      </c>
      <c r="Q12" s="532">
        <v>2338.4</v>
      </c>
      <c r="R12" s="581">
        <v>2004.2</v>
      </c>
      <c r="S12" s="650">
        <v>1858.5</v>
      </c>
      <c r="T12" s="128"/>
    </row>
    <row r="13" spans="2:20" ht="18.95" customHeight="1" x14ac:dyDescent="0.25">
      <c r="B13" s="287" t="s">
        <v>1</v>
      </c>
      <c r="C13" s="533">
        <v>103800</v>
      </c>
      <c r="D13" s="213">
        <v>122700</v>
      </c>
      <c r="E13" s="213">
        <v>120600</v>
      </c>
      <c r="F13" s="534">
        <v>118500</v>
      </c>
      <c r="G13" s="533">
        <v>104762.70657625</v>
      </c>
      <c r="H13" s="213">
        <v>145111.20958393</v>
      </c>
      <c r="I13" s="213">
        <v>109330.59264052</v>
      </c>
      <c r="J13" s="214">
        <v>108128.64466712999</v>
      </c>
      <c r="K13" s="533">
        <v>121664.23925383</v>
      </c>
      <c r="L13" s="213">
        <v>84006.555880725005</v>
      </c>
      <c r="M13" s="213">
        <v>79374.727220040018</v>
      </c>
      <c r="N13" s="214">
        <v>85544.342893200024</v>
      </c>
      <c r="O13" s="533">
        <v>88961.873623159991</v>
      </c>
      <c r="P13" s="213">
        <v>119361.97469183002</v>
      </c>
      <c r="Q13" s="213">
        <v>126280.75495711</v>
      </c>
      <c r="R13" s="534">
        <v>144797.70000000001</v>
      </c>
      <c r="S13" s="228">
        <v>123774.5</v>
      </c>
      <c r="T13" s="128"/>
    </row>
    <row r="14" spans="2:20" ht="18.95" customHeight="1" x14ac:dyDescent="0.25">
      <c r="B14" s="287" t="s">
        <v>2</v>
      </c>
      <c r="C14" s="533">
        <v>466.71613006400003</v>
      </c>
      <c r="D14" s="213">
        <v>605.62389524699995</v>
      </c>
      <c r="E14" s="213">
        <v>1062.4765607679999</v>
      </c>
      <c r="F14" s="534">
        <v>640.59109517900004</v>
      </c>
      <c r="G14" s="533">
        <v>592.73225732799995</v>
      </c>
      <c r="H14" s="213">
        <v>681.68610220000005</v>
      </c>
      <c r="I14" s="213">
        <v>649.25196226499997</v>
      </c>
      <c r="J14" s="214">
        <v>978.68561815299995</v>
      </c>
      <c r="K14" s="533">
        <v>531.74213448599994</v>
      </c>
      <c r="L14" s="213">
        <v>378.46793653099996</v>
      </c>
      <c r="M14" s="213">
        <v>482.59037485199997</v>
      </c>
      <c r="N14" s="214">
        <v>746.11012802100004</v>
      </c>
      <c r="O14" s="533">
        <v>507</v>
      </c>
      <c r="P14" s="213">
        <v>612</v>
      </c>
      <c r="Q14" s="213">
        <v>626</v>
      </c>
      <c r="R14" s="534">
        <v>852</v>
      </c>
      <c r="S14" s="228" t="s">
        <v>24</v>
      </c>
      <c r="T14" s="128"/>
    </row>
    <row r="15" spans="2:20" ht="19.5" hidden="1" customHeight="1" x14ac:dyDescent="0.25">
      <c r="B15" s="287" t="s">
        <v>3</v>
      </c>
      <c r="C15" s="533" t="s">
        <v>55</v>
      </c>
      <c r="D15" s="213" t="s">
        <v>55</v>
      </c>
      <c r="E15" s="213" t="s">
        <v>55</v>
      </c>
      <c r="F15" s="534" t="s">
        <v>55</v>
      </c>
      <c r="G15" s="533" t="s">
        <v>55</v>
      </c>
      <c r="H15" s="213" t="s">
        <v>55</v>
      </c>
      <c r="I15" s="213"/>
      <c r="J15" s="214"/>
      <c r="K15" s="533"/>
      <c r="L15" s="213"/>
      <c r="M15" s="213"/>
      <c r="N15" s="214"/>
      <c r="O15" s="533"/>
      <c r="P15" s="213"/>
      <c r="Q15" s="213"/>
      <c r="R15" s="534"/>
      <c r="S15" s="228"/>
      <c r="T15" s="128"/>
    </row>
    <row r="16" spans="2:20" ht="19.5" hidden="1" customHeight="1" x14ac:dyDescent="0.25">
      <c r="B16" s="287" t="s">
        <v>4</v>
      </c>
      <c r="C16" s="533" t="s">
        <v>55</v>
      </c>
      <c r="D16" s="213" t="s">
        <v>55</v>
      </c>
      <c r="E16" s="213" t="s">
        <v>55</v>
      </c>
      <c r="F16" s="534" t="s">
        <v>55</v>
      </c>
      <c r="G16" s="533" t="s">
        <v>55</v>
      </c>
      <c r="H16" s="213" t="s">
        <v>55</v>
      </c>
      <c r="I16" s="213"/>
      <c r="J16" s="214"/>
      <c r="K16" s="533"/>
      <c r="L16" s="213"/>
      <c r="M16" s="213"/>
      <c r="N16" s="214"/>
      <c r="O16" s="533"/>
      <c r="P16" s="213"/>
      <c r="Q16" s="213"/>
      <c r="R16" s="534"/>
      <c r="S16" s="228"/>
      <c r="T16" s="128"/>
    </row>
    <row r="17" spans="2:22" ht="18.95" hidden="1" customHeight="1" x14ac:dyDescent="0.25">
      <c r="B17" s="287" t="s">
        <v>5</v>
      </c>
      <c r="C17" s="533">
        <v>26515</v>
      </c>
      <c r="D17" s="213">
        <v>53791</v>
      </c>
      <c r="E17" s="213">
        <v>84410</v>
      </c>
      <c r="F17" s="534">
        <v>106311</v>
      </c>
      <c r="G17" s="533">
        <v>26650</v>
      </c>
      <c r="H17" s="213">
        <v>55091</v>
      </c>
      <c r="I17" s="213">
        <v>76908</v>
      </c>
      <c r="J17" s="214">
        <v>109283</v>
      </c>
      <c r="K17" s="533">
        <v>25360</v>
      </c>
      <c r="L17" s="213">
        <v>54230</v>
      </c>
      <c r="M17" s="213">
        <v>82933</v>
      </c>
      <c r="N17" s="214">
        <v>105018</v>
      </c>
      <c r="O17" s="533" t="s">
        <v>24</v>
      </c>
      <c r="P17" s="213" t="s">
        <v>24</v>
      </c>
      <c r="Q17" s="213" t="s">
        <v>24</v>
      </c>
      <c r="R17" s="534" t="s">
        <v>24</v>
      </c>
      <c r="S17" s="228" t="s">
        <v>24</v>
      </c>
      <c r="T17" s="128"/>
    </row>
    <row r="18" spans="2:22" ht="18.95" customHeight="1" x14ac:dyDescent="0.25">
      <c r="B18" s="287" t="s">
        <v>6</v>
      </c>
      <c r="C18" s="533">
        <v>166263</v>
      </c>
      <c r="D18" s="213">
        <v>273588</v>
      </c>
      <c r="E18" s="213">
        <v>223262</v>
      </c>
      <c r="F18" s="534">
        <v>242496</v>
      </c>
      <c r="G18" s="533">
        <v>245406</v>
      </c>
      <c r="H18" s="213">
        <v>260706</v>
      </c>
      <c r="I18" s="213">
        <v>207208</v>
      </c>
      <c r="J18" s="214">
        <v>213525</v>
      </c>
      <c r="K18" s="533">
        <v>192072</v>
      </c>
      <c r="L18" s="213">
        <v>133944</v>
      </c>
      <c r="M18" s="213">
        <v>215577</v>
      </c>
      <c r="N18" s="214">
        <v>240241</v>
      </c>
      <c r="O18" s="533">
        <v>204761</v>
      </c>
      <c r="P18" s="213">
        <v>248106</v>
      </c>
      <c r="Q18" s="213">
        <v>243381</v>
      </c>
      <c r="R18" s="534">
        <v>269238</v>
      </c>
      <c r="S18" s="228">
        <v>277959</v>
      </c>
      <c r="T18" s="128"/>
    </row>
    <row r="19" spans="2:22" ht="18.95" customHeight="1" x14ac:dyDescent="0.25">
      <c r="B19" s="287" t="s">
        <v>7</v>
      </c>
      <c r="C19" s="533">
        <v>24800</v>
      </c>
      <c r="D19" s="213">
        <v>26480</v>
      </c>
      <c r="E19" s="213">
        <v>28763.1</v>
      </c>
      <c r="F19" s="534">
        <v>44903</v>
      </c>
      <c r="G19" s="533">
        <v>35279</v>
      </c>
      <c r="H19" s="213">
        <v>40790</v>
      </c>
      <c r="I19" s="213">
        <v>40261</v>
      </c>
      <c r="J19" s="214">
        <v>46401</v>
      </c>
      <c r="K19" s="533">
        <v>59082</v>
      </c>
      <c r="L19" s="213">
        <v>40713</v>
      </c>
      <c r="M19" s="213">
        <v>75445</v>
      </c>
      <c r="N19" s="214">
        <v>89353</v>
      </c>
      <c r="O19" s="533">
        <v>192912</v>
      </c>
      <c r="P19" s="213">
        <v>359903</v>
      </c>
      <c r="Q19" s="213">
        <v>405144</v>
      </c>
      <c r="R19" s="534" t="s">
        <v>24</v>
      </c>
      <c r="S19" s="228" t="s">
        <v>24</v>
      </c>
      <c r="T19" s="128"/>
    </row>
    <row r="20" spans="2:22" ht="18.95" hidden="1" customHeight="1" x14ac:dyDescent="0.25">
      <c r="B20" s="287" t="s">
        <v>8</v>
      </c>
      <c r="C20" s="533" t="s">
        <v>55</v>
      </c>
      <c r="D20" s="213" t="s">
        <v>55</v>
      </c>
      <c r="E20" s="213" t="s">
        <v>55</v>
      </c>
      <c r="F20" s="534" t="s">
        <v>55</v>
      </c>
      <c r="G20" s="533" t="s">
        <v>55</v>
      </c>
      <c r="H20" s="213" t="s">
        <v>55</v>
      </c>
      <c r="I20" s="213"/>
      <c r="J20" s="214"/>
      <c r="K20" s="533"/>
      <c r="L20" s="213"/>
      <c r="M20" s="213"/>
      <c r="N20" s="214"/>
      <c r="O20" s="533"/>
      <c r="P20" s="213"/>
      <c r="Q20" s="213"/>
      <c r="R20" s="534"/>
      <c r="S20" s="228"/>
      <c r="T20" s="128"/>
    </row>
    <row r="21" spans="2:22" ht="18.95" customHeight="1" x14ac:dyDescent="0.25">
      <c r="B21" s="287" t="s">
        <v>9</v>
      </c>
      <c r="C21" s="533">
        <v>21431309</v>
      </c>
      <c r="D21" s="213">
        <v>23936898</v>
      </c>
      <c r="E21" s="213">
        <v>31115046</v>
      </c>
      <c r="F21" s="534">
        <v>30086581</v>
      </c>
      <c r="G21" s="533">
        <v>20458173</v>
      </c>
      <c r="H21" s="213">
        <v>25611432</v>
      </c>
      <c r="I21" s="213">
        <v>27166525</v>
      </c>
      <c r="J21" s="214">
        <v>34330866</v>
      </c>
      <c r="K21" s="533">
        <v>18168104</v>
      </c>
      <c r="L21" s="213">
        <v>9914513</v>
      </c>
      <c r="M21" s="213">
        <v>10358616</v>
      </c>
      <c r="N21" s="214">
        <v>24758457</v>
      </c>
      <c r="O21" s="533">
        <v>17311942</v>
      </c>
      <c r="P21" s="213">
        <v>39917498</v>
      </c>
      <c r="Q21" s="213">
        <v>71511234</v>
      </c>
      <c r="R21" s="534">
        <v>37570230</v>
      </c>
      <c r="S21" s="228">
        <v>34901963.924999997</v>
      </c>
      <c r="T21" s="128"/>
    </row>
    <row r="22" spans="2:22" ht="18.95" customHeight="1" x14ac:dyDescent="0.25">
      <c r="B22" s="287" t="s">
        <v>10</v>
      </c>
      <c r="C22" s="533">
        <v>2055.4</v>
      </c>
      <c r="D22" s="213">
        <v>2893.1</v>
      </c>
      <c r="E22" s="213">
        <v>2804.9</v>
      </c>
      <c r="F22" s="534">
        <v>2895.2</v>
      </c>
      <c r="G22" s="533">
        <v>2710.6</v>
      </c>
      <c r="H22" s="213">
        <v>2803.4</v>
      </c>
      <c r="I22" s="213">
        <v>2435.6999999999998</v>
      </c>
      <c r="J22" s="214">
        <v>2524</v>
      </c>
      <c r="K22" s="533">
        <v>2615.6</v>
      </c>
      <c r="L22" s="213">
        <v>2199.1999999999998</v>
      </c>
      <c r="M22" s="213">
        <v>1181.4000000000001</v>
      </c>
      <c r="N22" s="214">
        <v>2463.8000000000006</v>
      </c>
      <c r="O22" s="533">
        <v>1818.5</v>
      </c>
      <c r="P22" s="213">
        <v>2542.8000000000002</v>
      </c>
      <c r="Q22" s="213">
        <v>3004.5</v>
      </c>
      <c r="R22" s="534">
        <v>3576.6</v>
      </c>
      <c r="S22" s="228">
        <v>3025</v>
      </c>
      <c r="T22" s="128"/>
    </row>
    <row r="23" spans="2:22" ht="18.95" customHeight="1" x14ac:dyDescent="0.25">
      <c r="B23" s="287" t="s">
        <v>64</v>
      </c>
      <c r="C23" s="533">
        <v>990.95652173913038</v>
      </c>
      <c r="D23" s="213">
        <v>858.12619792103862</v>
      </c>
      <c r="E23" s="213">
        <v>937.66877775097407</v>
      </c>
      <c r="F23" s="534">
        <v>676.13798204974682</v>
      </c>
      <c r="G23" s="533">
        <v>787.6386713984441</v>
      </c>
      <c r="H23" s="213">
        <v>332.78699443067933</v>
      </c>
      <c r="I23" s="213">
        <v>1070.7312051166075</v>
      </c>
      <c r="J23" s="214">
        <v>1099.4340209482843</v>
      </c>
      <c r="K23" s="533">
        <v>973.51145037267236</v>
      </c>
      <c r="L23" s="213">
        <v>487.72668701968621</v>
      </c>
      <c r="M23" s="213">
        <v>275.8342398113615</v>
      </c>
      <c r="N23" s="214">
        <v>1789.1491053920324</v>
      </c>
      <c r="O23" s="533">
        <v>1026.3</v>
      </c>
      <c r="P23" s="213">
        <v>1047.5</v>
      </c>
      <c r="Q23" s="213">
        <v>1099.7048897062357</v>
      </c>
      <c r="R23" s="534">
        <v>1051.2</v>
      </c>
      <c r="S23" s="228">
        <v>1301.2</v>
      </c>
      <c r="T23" s="464"/>
    </row>
    <row r="24" spans="2:22" ht="18.95" customHeight="1" x14ac:dyDescent="0.25">
      <c r="B24" s="287" t="s">
        <v>11</v>
      </c>
      <c r="C24" s="533">
        <v>50528</v>
      </c>
      <c r="D24" s="213">
        <v>54941</v>
      </c>
      <c r="E24" s="213">
        <v>55725</v>
      </c>
      <c r="F24" s="534">
        <v>46721</v>
      </c>
      <c r="G24" s="533">
        <v>55023</v>
      </c>
      <c r="H24" s="213">
        <v>57171</v>
      </c>
      <c r="I24" s="213">
        <v>53164</v>
      </c>
      <c r="J24" s="214">
        <v>49391</v>
      </c>
      <c r="K24" s="533">
        <v>47594</v>
      </c>
      <c r="L24" s="213">
        <v>45239</v>
      </c>
      <c r="M24" s="213">
        <v>38932</v>
      </c>
      <c r="N24" s="214">
        <v>49391</v>
      </c>
      <c r="O24" s="533">
        <v>45204</v>
      </c>
      <c r="P24" s="213">
        <v>50062</v>
      </c>
      <c r="Q24" s="213">
        <v>46969</v>
      </c>
      <c r="R24" s="534">
        <v>51491</v>
      </c>
      <c r="S24" s="228">
        <v>65052</v>
      </c>
      <c r="T24" s="128"/>
    </row>
    <row r="25" spans="2:22" ht="18.95" hidden="1" customHeight="1" x14ac:dyDescent="0.25">
      <c r="B25" s="287" t="s">
        <v>12</v>
      </c>
      <c r="C25" s="533" t="s">
        <v>55</v>
      </c>
      <c r="D25" s="213" t="s">
        <v>55</v>
      </c>
      <c r="E25" s="213" t="s">
        <v>55</v>
      </c>
      <c r="F25" s="534" t="s">
        <v>55</v>
      </c>
      <c r="G25" s="533" t="s">
        <v>55</v>
      </c>
      <c r="H25" s="213" t="s">
        <v>55</v>
      </c>
      <c r="I25" s="213"/>
      <c r="J25" s="214"/>
      <c r="K25" s="533"/>
      <c r="L25" s="213" t="s">
        <v>55</v>
      </c>
      <c r="M25" s="213"/>
      <c r="N25" s="214"/>
      <c r="O25" s="533"/>
      <c r="P25" s="213"/>
      <c r="Q25" s="213"/>
      <c r="R25" s="534"/>
      <c r="S25" s="228"/>
      <c r="T25" s="128"/>
    </row>
    <row r="26" spans="2:22" ht="18.95" customHeight="1" x14ac:dyDescent="0.25">
      <c r="B26" s="287" t="s">
        <v>13</v>
      </c>
      <c r="C26" s="533">
        <v>1395.6</v>
      </c>
      <c r="D26" s="213">
        <v>4953.1000000000004</v>
      </c>
      <c r="E26" s="213">
        <v>5400</v>
      </c>
      <c r="F26" s="534">
        <v>5300</v>
      </c>
      <c r="G26" s="533">
        <v>4905</v>
      </c>
      <c r="H26" s="213">
        <v>4900.7</v>
      </c>
      <c r="I26" s="213">
        <v>3853.7</v>
      </c>
      <c r="J26" s="214">
        <v>3921.1</v>
      </c>
      <c r="K26" s="533">
        <v>4544.8</v>
      </c>
      <c r="L26" s="213">
        <v>1369</v>
      </c>
      <c r="M26" s="213">
        <v>3182.8</v>
      </c>
      <c r="N26" s="214">
        <v>2354.6999999999998</v>
      </c>
      <c r="O26" s="533">
        <v>3613.8019999999997</v>
      </c>
      <c r="P26" s="213">
        <v>3783.4994804419998</v>
      </c>
      <c r="Q26" s="213">
        <v>4553.3212259339998</v>
      </c>
      <c r="R26" s="534">
        <v>4646</v>
      </c>
      <c r="S26" s="228" t="s">
        <v>24</v>
      </c>
      <c r="T26" s="464"/>
    </row>
    <row r="27" spans="2:22" ht="18.95" customHeight="1" x14ac:dyDescent="0.25">
      <c r="B27" s="287" t="s">
        <v>14</v>
      </c>
      <c r="C27" s="533">
        <v>4072142</v>
      </c>
      <c r="D27" s="213">
        <v>4883745.0000000009</v>
      </c>
      <c r="E27" s="213">
        <v>4115724.9999999995</v>
      </c>
      <c r="F27" s="534">
        <v>4333586</v>
      </c>
      <c r="G27" s="533">
        <v>3884178.0000000005</v>
      </c>
      <c r="H27" s="213">
        <v>4788484</v>
      </c>
      <c r="I27" s="213">
        <v>4131492.9999999995</v>
      </c>
      <c r="J27" s="214">
        <v>3875648.9999999995</v>
      </c>
      <c r="K27" s="533">
        <v>3357153</v>
      </c>
      <c r="L27" s="213">
        <v>3597596.9999999995</v>
      </c>
      <c r="M27" s="213">
        <v>3609000</v>
      </c>
      <c r="N27" s="214">
        <v>4778000</v>
      </c>
      <c r="O27" s="533">
        <v>3153620</v>
      </c>
      <c r="P27" s="213">
        <v>5253162</v>
      </c>
      <c r="Q27" s="213">
        <v>4460984</v>
      </c>
      <c r="R27" s="534" t="s">
        <v>24</v>
      </c>
      <c r="S27" s="228" t="s">
        <v>24</v>
      </c>
      <c r="T27" s="128"/>
    </row>
    <row r="28" spans="2:22" ht="18.95" hidden="1" customHeight="1" x14ac:dyDescent="0.25">
      <c r="B28" s="287" t="s">
        <v>15</v>
      </c>
      <c r="C28" s="533">
        <v>8437.9</v>
      </c>
      <c r="D28" s="213">
        <v>16705.5</v>
      </c>
      <c r="E28" s="213">
        <v>24278.1</v>
      </c>
      <c r="F28" s="534">
        <v>49143.7</v>
      </c>
      <c r="G28" s="533">
        <v>12232</v>
      </c>
      <c r="H28" s="213">
        <v>26568.5</v>
      </c>
      <c r="I28" s="213">
        <v>41544.699999999997</v>
      </c>
      <c r="J28" s="214">
        <v>57365.2</v>
      </c>
      <c r="K28" s="533">
        <v>11486.8</v>
      </c>
      <c r="L28" s="213">
        <v>17755.5</v>
      </c>
      <c r="M28" s="213">
        <v>21940.5</v>
      </c>
      <c r="N28" s="214">
        <v>22816.400000000001</v>
      </c>
      <c r="O28" s="533">
        <v>26803.200000000001</v>
      </c>
      <c r="P28" s="213">
        <v>13560.3</v>
      </c>
      <c r="Q28" s="213">
        <v>36424.800000000003</v>
      </c>
      <c r="R28" s="615">
        <v>28831.7</v>
      </c>
      <c r="S28" s="228"/>
      <c r="T28" s="464"/>
    </row>
    <row r="29" spans="2:22" ht="18.95" customHeight="1" x14ac:dyDescent="0.25">
      <c r="B29" s="287" t="s">
        <v>16</v>
      </c>
      <c r="C29" s="533">
        <v>195339.5</v>
      </c>
      <c r="D29" s="213">
        <v>323318.59999999998</v>
      </c>
      <c r="E29" s="213">
        <v>174496.2</v>
      </c>
      <c r="F29" s="534">
        <v>213766.39999999999</v>
      </c>
      <c r="G29" s="533">
        <v>210417.1</v>
      </c>
      <c r="H29" s="213">
        <v>330230.5</v>
      </c>
      <c r="I29" s="213">
        <v>172971.2</v>
      </c>
      <c r="J29" s="214">
        <v>217146</v>
      </c>
      <c r="K29" s="533">
        <v>242200.8</v>
      </c>
      <c r="L29" s="213">
        <v>343110.9</v>
      </c>
      <c r="M29" s="213">
        <v>204714.8</v>
      </c>
      <c r="N29" s="214">
        <v>284186.5</v>
      </c>
      <c r="O29" s="533">
        <v>272083.8</v>
      </c>
      <c r="P29" s="213">
        <v>369056.8</v>
      </c>
      <c r="Q29" s="213">
        <v>223904</v>
      </c>
      <c r="R29" s="534">
        <f>499639-223904</f>
        <v>275735</v>
      </c>
      <c r="S29" s="228" t="s">
        <v>24</v>
      </c>
      <c r="T29" s="128"/>
    </row>
    <row r="30" spans="2:22" ht="18.95" customHeight="1" x14ac:dyDescent="0.25">
      <c r="B30" s="287" t="s">
        <v>17</v>
      </c>
      <c r="C30" s="533">
        <v>64458</v>
      </c>
      <c r="D30" s="213">
        <v>62138</v>
      </c>
      <c r="E30" s="213">
        <v>61580</v>
      </c>
      <c r="F30" s="534">
        <v>71612</v>
      </c>
      <c r="G30" s="533">
        <v>68829</v>
      </c>
      <c r="H30" s="213">
        <v>66335</v>
      </c>
      <c r="I30" s="213">
        <v>66458</v>
      </c>
      <c r="J30" s="214">
        <v>66354.415500000003</v>
      </c>
      <c r="K30" s="533">
        <v>68522</v>
      </c>
      <c r="L30" s="213">
        <v>56935</v>
      </c>
      <c r="M30" s="213">
        <v>59823</v>
      </c>
      <c r="N30" s="214">
        <v>64088</v>
      </c>
      <c r="O30" s="533">
        <v>63158</v>
      </c>
      <c r="P30" s="213">
        <v>61048</v>
      </c>
      <c r="Q30" s="213">
        <v>69553</v>
      </c>
      <c r="R30" s="534">
        <v>67318</v>
      </c>
      <c r="S30" s="228">
        <v>76461</v>
      </c>
      <c r="T30" s="464"/>
      <c r="V30" s="609"/>
    </row>
    <row r="31" spans="2:22" ht="18.95" customHeight="1" thickBot="1" x14ac:dyDescent="0.3">
      <c r="B31" s="537" t="s">
        <v>18</v>
      </c>
      <c r="C31" s="468">
        <v>13500</v>
      </c>
      <c r="D31" s="469">
        <v>14600</v>
      </c>
      <c r="E31" s="469">
        <v>12900</v>
      </c>
      <c r="F31" s="535">
        <v>15700</v>
      </c>
      <c r="G31" s="468">
        <v>13200</v>
      </c>
      <c r="H31" s="469">
        <v>12900</v>
      </c>
      <c r="I31" s="469">
        <v>14400</v>
      </c>
      <c r="J31" s="536">
        <v>16400</v>
      </c>
      <c r="K31" s="468">
        <v>12200</v>
      </c>
      <c r="L31" s="469">
        <v>14700</v>
      </c>
      <c r="M31" s="469">
        <v>15854</v>
      </c>
      <c r="N31" s="536">
        <v>19282</v>
      </c>
      <c r="O31" s="468">
        <v>13185</v>
      </c>
      <c r="P31" s="469">
        <v>23118</v>
      </c>
      <c r="Q31" s="469">
        <v>16510</v>
      </c>
      <c r="R31" s="535" t="s">
        <v>24</v>
      </c>
      <c r="S31" s="229" t="s">
        <v>24</v>
      </c>
      <c r="T31" s="128"/>
    </row>
    <row r="32" spans="2:22" ht="18.95" hidden="1" customHeight="1" thickBot="1" x14ac:dyDescent="0.3">
      <c r="B32" s="45" t="s">
        <v>19</v>
      </c>
      <c r="C32" s="66" t="s">
        <v>55</v>
      </c>
      <c r="D32" s="67" t="s">
        <v>55</v>
      </c>
      <c r="E32" s="67" t="s">
        <v>55</v>
      </c>
      <c r="F32" s="68" t="s">
        <v>55</v>
      </c>
      <c r="G32" s="66" t="s">
        <v>55</v>
      </c>
      <c r="H32" s="67" t="s">
        <v>55</v>
      </c>
      <c r="I32" s="69"/>
      <c r="J32" s="68" t="s">
        <v>55</v>
      </c>
      <c r="K32" s="66" t="s">
        <v>55</v>
      </c>
      <c r="L32" s="16"/>
      <c r="M32" s="16"/>
      <c r="N32" s="16"/>
      <c r="O32" s="66" t="s">
        <v>55</v>
      </c>
      <c r="P32" s="25"/>
      <c r="Q32" s="25"/>
      <c r="R32" s="25"/>
      <c r="S32" s="25"/>
    </row>
    <row r="33" spans="2:20" ht="3" customHeight="1" thickTop="1" x14ac:dyDescent="0.25">
      <c r="B33" s="46"/>
      <c r="C33" s="16"/>
      <c r="D33" s="16"/>
      <c r="E33" s="16"/>
      <c r="F33" s="16"/>
      <c r="G33" s="16"/>
      <c r="H33" s="16"/>
      <c r="I33" s="24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2:20" ht="15" customHeight="1" x14ac:dyDescent="0.25">
      <c r="B34" s="739" t="s">
        <v>89</v>
      </c>
      <c r="C34" s="739"/>
      <c r="D34" s="16"/>
      <c r="E34" s="16"/>
      <c r="F34" s="16"/>
      <c r="G34" s="16"/>
      <c r="H34" s="16"/>
      <c r="I34" s="24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2:20" ht="15" customHeight="1" x14ac:dyDescent="0.25">
      <c r="B35" s="183" t="s">
        <v>99</v>
      </c>
      <c r="C35" s="183"/>
      <c r="D35" s="16"/>
      <c r="E35" s="16"/>
      <c r="F35" s="16"/>
      <c r="G35" s="16"/>
      <c r="H35" s="16"/>
      <c r="I35" s="24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2:20" s="70" customFormat="1" ht="15" customHeight="1" x14ac:dyDescent="0.25">
      <c r="B36" s="183" t="s">
        <v>93</v>
      </c>
      <c r="C36" s="197"/>
      <c r="E36" s="71"/>
      <c r="F36" s="71"/>
      <c r="G36" s="71"/>
      <c r="J36" s="71"/>
      <c r="K36" s="71"/>
      <c r="L36" s="71"/>
      <c r="M36" s="71"/>
      <c r="O36" s="71"/>
      <c r="P36" s="71"/>
      <c r="Q36" s="71"/>
      <c r="R36" s="71"/>
      <c r="S36" s="71"/>
      <c r="T36" s="144"/>
    </row>
  </sheetData>
  <mergeCells count="10">
    <mergeCell ref="B34:C34"/>
    <mergeCell ref="C10:F10"/>
    <mergeCell ref="G10:J10"/>
    <mergeCell ref="K10:N10"/>
    <mergeCell ref="O10:R10"/>
    <mergeCell ref="J9:S9"/>
    <mergeCell ref="B7:S7"/>
    <mergeCell ref="B6:S6"/>
    <mergeCell ref="B4:S4"/>
    <mergeCell ref="B1:S1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0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ED53-C377-4F79-9871-8B6B072CE293}">
  <sheetPr>
    <tabColor theme="0" tint="-0.249977111117893"/>
    <pageSetUpPr fitToPage="1"/>
  </sheetPr>
  <dimension ref="B1:V33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2.7109375" style="49" customWidth="1"/>
    <col min="3" max="6" width="12.7109375" style="8" hidden="1" customWidth="1"/>
    <col min="7" max="14" width="12.7109375" style="8" bestFit="1" customWidth="1"/>
    <col min="15" max="15" width="12.7109375" style="127" customWidth="1"/>
    <col min="16" max="16" width="12.7109375" style="127" bestFit="1" customWidth="1"/>
    <col min="17" max="19" width="12.7109375" style="127" customWidth="1"/>
    <col min="20" max="20" width="0.85546875" style="8" customWidth="1"/>
    <col min="21" max="21" width="9.140625" style="8"/>
    <col min="22" max="22" width="16" style="8" bestFit="1" customWidth="1"/>
    <col min="23" max="16384" width="9.140625" style="8"/>
  </cols>
  <sheetData>
    <row r="1" spans="2:22" s="1" customFormat="1" ht="30.95" customHeight="1" x14ac:dyDescent="0.25">
      <c r="B1" s="727" t="s">
        <v>118</v>
      </c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</row>
    <row r="2" spans="2:22" s="1" customFormat="1" ht="15" customHeight="1" x14ac:dyDescent="0.25">
      <c r="B2" s="40"/>
    </row>
    <row r="3" spans="2:22" s="1" customFormat="1" ht="27" x14ac:dyDescent="0.25">
      <c r="B3" s="725" t="s">
        <v>69</v>
      </c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32"/>
      <c r="U3" s="72"/>
    </row>
    <row r="4" spans="2:22" s="1" customFormat="1" ht="18.95" customHeight="1" x14ac:dyDescent="0.25">
      <c r="B4" s="763" t="s">
        <v>104</v>
      </c>
      <c r="C4" s="763"/>
      <c r="D4" s="763"/>
      <c r="E4" s="763"/>
      <c r="F4" s="763"/>
      <c r="G4" s="763"/>
      <c r="H4" s="763"/>
      <c r="I4" s="763"/>
      <c r="J4" s="763"/>
      <c r="K4" s="763"/>
      <c r="L4" s="763"/>
      <c r="M4" s="763"/>
      <c r="N4" s="763"/>
      <c r="O4" s="763"/>
      <c r="P4" s="763"/>
      <c r="Q4" s="763"/>
      <c r="R4" s="763"/>
      <c r="S4" s="763"/>
      <c r="T4" s="73"/>
      <c r="U4" s="72"/>
    </row>
    <row r="5" spans="2:22" s="1" customFormat="1" ht="15" customHeight="1" x14ac:dyDescent="0.25">
      <c r="B5" s="41"/>
      <c r="C5" s="32"/>
      <c r="D5" s="58"/>
      <c r="E5" s="58"/>
      <c r="F5" s="58"/>
      <c r="G5" s="32"/>
      <c r="H5" s="32"/>
      <c r="I5" s="32"/>
      <c r="J5" s="58"/>
      <c r="K5" s="58"/>
      <c r="L5" s="58"/>
      <c r="M5" s="58"/>
      <c r="N5" s="32"/>
      <c r="O5" s="138"/>
      <c r="P5" s="224"/>
      <c r="Q5" s="465"/>
      <c r="R5" s="224"/>
      <c r="S5" s="170"/>
      <c r="T5" s="32"/>
      <c r="U5" s="72"/>
    </row>
    <row r="6" spans="2:22" s="1" customFormat="1" ht="12.95" customHeight="1" thickBot="1" x14ac:dyDescent="0.3">
      <c r="B6" s="74"/>
      <c r="J6" s="747" t="s">
        <v>42</v>
      </c>
      <c r="K6" s="747"/>
      <c r="L6" s="747"/>
      <c r="M6" s="747"/>
      <c r="N6" s="747"/>
      <c r="O6" s="747"/>
      <c r="P6" s="747"/>
      <c r="Q6" s="747"/>
      <c r="R6" s="747"/>
      <c r="S6" s="747"/>
      <c r="T6" s="35"/>
    </row>
    <row r="7" spans="2:22" s="1" customFormat="1" ht="30.95" customHeight="1" thickTop="1" x14ac:dyDescent="0.25">
      <c r="B7" s="75"/>
      <c r="C7" s="761">
        <v>2018</v>
      </c>
      <c r="D7" s="762"/>
      <c r="E7" s="762"/>
      <c r="F7" s="762"/>
      <c r="G7" s="758">
        <v>2019</v>
      </c>
      <c r="H7" s="759"/>
      <c r="I7" s="759"/>
      <c r="J7" s="760"/>
      <c r="K7" s="758">
        <v>2020</v>
      </c>
      <c r="L7" s="759"/>
      <c r="M7" s="759"/>
      <c r="N7" s="759"/>
      <c r="O7" s="722">
        <v>2021</v>
      </c>
      <c r="P7" s="723"/>
      <c r="Q7" s="723"/>
      <c r="R7" s="724"/>
      <c r="S7" s="566">
        <v>2022</v>
      </c>
      <c r="T7" s="452"/>
    </row>
    <row r="8" spans="2:22" s="35" customFormat="1" ht="33" customHeight="1" thickBot="1" x14ac:dyDescent="0.3">
      <c r="B8" s="33"/>
      <c r="C8" s="76" t="s">
        <v>20</v>
      </c>
      <c r="D8" s="62" t="s">
        <v>21</v>
      </c>
      <c r="E8" s="62" t="s">
        <v>22</v>
      </c>
      <c r="F8" s="63" t="s">
        <v>23</v>
      </c>
      <c r="G8" s="76" t="s">
        <v>20</v>
      </c>
      <c r="H8" s="62" t="s">
        <v>21</v>
      </c>
      <c r="I8" s="64" t="s">
        <v>70</v>
      </c>
      <c r="J8" s="63" t="s">
        <v>23</v>
      </c>
      <c r="K8" s="76" t="s">
        <v>20</v>
      </c>
      <c r="L8" s="77" t="s">
        <v>21</v>
      </c>
      <c r="M8" s="62" t="s">
        <v>70</v>
      </c>
      <c r="N8" s="64" t="s">
        <v>23</v>
      </c>
      <c r="O8" s="65" t="s">
        <v>20</v>
      </c>
      <c r="P8" s="62" t="s">
        <v>21</v>
      </c>
      <c r="Q8" s="62" t="s">
        <v>70</v>
      </c>
      <c r="R8" s="63" t="s">
        <v>23</v>
      </c>
      <c r="S8" s="227" t="s">
        <v>20</v>
      </c>
      <c r="T8" s="453"/>
      <c r="V8"/>
    </row>
    <row r="9" spans="2:22" s="1" customFormat="1" ht="21" customHeight="1" x14ac:dyDescent="0.25">
      <c r="B9" s="196" t="s">
        <v>0</v>
      </c>
      <c r="C9" s="155">
        <v>2079.6</v>
      </c>
      <c r="D9" s="156">
        <v>2019.4</v>
      </c>
      <c r="E9" s="156">
        <v>2008.5</v>
      </c>
      <c r="F9" s="157">
        <v>2459.8000000000002</v>
      </c>
      <c r="G9" s="155">
        <v>2005.3</v>
      </c>
      <c r="H9" s="156">
        <v>2175.6999999999998</v>
      </c>
      <c r="I9" s="156">
        <v>2293.5</v>
      </c>
      <c r="J9" s="158">
        <v>2338.1999999999998</v>
      </c>
      <c r="K9" s="155">
        <v>2018.4</v>
      </c>
      <c r="L9" s="156">
        <v>2144.5</v>
      </c>
      <c r="M9" s="156">
        <v>2466.8000000000002</v>
      </c>
      <c r="N9" s="158">
        <v>2581.6999999999998</v>
      </c>
      <c r="O9" s="651">
        <v>2125.8000000000002</v>
      </c>
      <c r="P9" s="652">
        <v>2491.3000000000002</v>
      </c>
      <c r="Q9" s="652">
        <v>2465.6</v>
      </c>
      <c r="R9" s="653">
        <v>2775.9</v>
      </c>
      <c r="S9" s="654">
        <v>2204.4</v>
      </c>
      <c r="T9" s="454"/>
      <c r="V9"/>
    </row>
    <row r="10" spans="2:22" s="1" customFormat="1" ht="21" customHeight="1" x14ac:dyDescent="0.25">
      <c r="B10" s="36" t="s">
        <v>1</v>
      </c>
      <c r="C10" s="159">
        <v>97900</v>
      </c>
      <c r="D10" s="160">
        <v>105900</v>
      </c>
      <c r="E10" s="160">
        <v>99900</v>
      </c>
      <c r="F10" s="161">
        <v>119400</v>
      </c>
      <c r="G10" s="159">
        <v>105946.61861013851</v>
      </c>
      <c r="H10" s="160">
        <v>94499.114153920003</v>
      </c>
      <c r="I10" s="160">
        <v>92432.102434889995</v>
      </c>
      <c r="J10" s="162">
        <v>103636.9</v>
      </c>
      <c r="K10" s="159">
        <v>80768.443024106673</v>
      </c>
      <c r="L10" s="160">
        <v>80929.922463180366</v>
      </c>
      <c r="M10" s="160">
        <v>72229.495760186619</v>
      </c>
      <c r="N10" s="162">
        <v>119251.20508037995</v>
      </c>
      <c r="O10" s="172">
        <v>77843.74638027756</v>
      </c>
      <c r="P10" s="213">
        <v>100986.83335070059</v>
      </c>
      <c r="Q10" s="213">
        <v>91759.499322243137</v>
      </c>
      <c r="R10" s="534">
        <v>140160.79999999999</v>
      </c>
      <c r="S10" s="228">
        <v>89167.9</v>
      </c>
      <c r="T10" s="454"/>
      <c r="V10"/>
    </row>
    <row r="11" spans="2:22" s="1" customFormat="1" ht="21" customHeight="1" x14ac:dyDescent="0.25">
      <c r="B11" s="36" t="s">
        <v>2</v>
      </c>
      <c r="C11" s="159">
        <v>814.14746799399995</v>
      </c>
      <c r="D11" s="160">
        <v>927.27871175199994</v>
      </c>
      <c r="E11" s="160">
        <v>817.19710568300002</v>
      </c>
      <c r="F11" s="161">
        <v>1111.7031898829998</v>
      </c>
      <c r="G11" s="159">
        <v>780.23717311600001</v>
      </c>
      <c r="H11" s="160">
        <v>898.37256549999995</v>
      </c>
      <c r="I11" s="160">
        <v>821.82889909300002</v>
      </c>
      <c r="J11" s="162">
        <v>1085.5439788660001</v>
      </c>
      <c r="K11" s="159">
        <v>820.12637804999997</v>
      </c>
      <c r="L11" s="160">
        <v>888.12590820299999</v>
      </c>
      <c r="M11" s="160">
        <v>769.61963053600005</v>
      </c>
      <c r="N11" s="162">
        <v>1275</v>
      </c>
      <c r="O11" s="172">
        <v>823</v>
      </c>
      <c r="P11" s="213">
        <v>816</v>
      </c>
      <c r="Q11" s="213">
        <v>778</v>
      </c>
      <c r="R11" s="534">
        <v>1282</v>
      </c>
      <c r="S11" s="228" t="s">
        <v>24</v>
      </c>
      <c r="T11" s="454"/>
      <c r="V11"/>
    </row>
    <row r="12" spans="2:22" s="1" customFormat="1" ht="18.95" hidden="1" customHeight="1" x14ac:dyDescent="0.25">
      <c r="B12" s="36" t="s">
        <v>3</v>
      </c>
      <c r="C12" s="159" t="s">
        <v>55</v>
      </c>
      <c r="D12" s="160" t="s">
        <v>55</v>
      </c>
      <c r="E12" s="160" t="s">
        <v>55</v>
      </c>
      <c r="F12" s="161" t="s">
        <v>55</v>
      </c>
      <c r="G12" s="159" t="s">
        <v>55</v>
      </c>
      <c r="H12" s="160" t="s">
        <v>55</v>
      </c>
      <c r="I12" s="160" t="s">
        <v>55</v>
      </c>
      <c r="J12" s="162" t="s">
        <v>55</v>
      </c>
      <c r="K12" s="159" t="s">
        <v>55</v>
      </c>
      <c r="L12" s="160" t="s">
        <v>55</v>
      </c>
      <c r="M12" s="160" t="s">
        <v>55</v>
      </c>
      <c r="N12" s="162" t="s">
        <v>55</v>
      </c>
      <c r="O12" s="172" t="s">
        <v>55</v>
      </c>
      <c r="P12" s="213"/>
      <c r="Q12" s="213"/>
      <c r="R12" s="534"/>
      <c r="S12" s="228"/>
      <c r="T12" s="454"/>
    </row>
    <row r="13" spans="2:22" s="1" customFormat="1" ht="18.95" hidden="1" customHeight="1" x14ac:dyDescent="0.25">
      <c r="B13" s="36" t="s">
        <v>4</v>
      </c>
      <c r="C13" s="159" t="s">
        <v>55</v>
      </c>
      <c r="D13" s="160" t="s">
        <v>55</v>
      </c>
      <c r="E13" s="160" t="s">
        <v>55</v>
      </c>
      <c r="F13" s="161" t="s">
        <v>55</v>
      </c>
      <c r="G13" s="159" t="s">
        <v>55</v>
      </c>
      <c r="H13" s="160" t="s">
        <v>55</v>
      </c>
      <c r="I13" s="160" t="s">
        <v>55</v>
      </c>
      <c r="J13" s="162" t="s">
        <v>55</v>
      </c>
      <c r="K13" s="159" t="s">
        <v>55</v>
      </c>
      <c r="L13" s="160" t="s">
        <v>55</v>
      </c>
      <c r="M13" s="160" t="s">
        <v>55</v>
      </c>
      <c r="N13" s="162" t="s">
        <v>55</v>
      </c>
      <c r="O13" s="172" t="s">
        <v>55</v>
      </c>
      <c r="P13" s="213"/>
      <c r="Q13" s="213"/>
      <c r="R13" s="534"/>
      <c r="S13" s="228"/>
      <c r="T13" s="454"/>
    </row>
    <row r="14" spans="2:22" s="1" customFormat="1" ht="18.95" hidden="1" customHeight="1" x14ac:dyDescent="0.25">
      <c r="B14" s="538" t="s">
        <v>5</v>
      </c>
      <c r="C14" s="533">
        <v>28278</v>
      </c>
      <c r="D14" s="213">
        <v>61013</v>
      </c>
      <c r="E14" s="213">
        <v>101011</v>
      </c>
      <c r="F14" s="534">
        <v>134201</v>
      </c>
      <c r="G14" s="533">
        <v>25511</v>
      </c>
      <c r="H14" s="213">
        <v>56790</v>
      </c>
      <c r="I14" s="213">
        <v>91924</v>
      </c>
      <c r="J14" s="214">
        <v>133968</v>
      </c>
      <c r="K14" s="533">
        <v>32965</v>
      </c>
      <c r="L14" s="213">
        <v>65599</v>
      </c>
      <c r="M14" s="213">
        <v>98890</v>
      </c>
      <c r="N14" s="214">
        <v>145299</v>
      </c>
      <c r="O14" s="172" t="s">
        <v>24</v>
      </c>
      <c r="P14" s="213" t="s">
        <v>24</v>
      </c>
      <c r="Q14" s="213" t="s">
        <v>24</v>
      </c>
      <c r="R14" s="534" t="s">
        <v>24</v>
      </c>
      <c r="S14" s="228" t="s">
        <v>24</v>
      </c>
      <c r="T14" s="454"/>
    </row>
    <row r="15" spans="2:22" s="1" customFormat="1" ht="21" customHeight="1" x14ac:dyDescent="0.25">
      <c r="B15" s="538" t="s">
        <v>6</v>
      </c>
      <c r="C15" s="533">
        <v>200592</v>
      </c>
      <c r="D15" s="213">
        <v>280950</v>
      </c>
      <c r="E15" s="213">
        <v>230549</v>
      </c>
      <c r="F15" s="534">
        <v>367377</v>
      </c>
      <c r="G15" s="533">
        <v>217570</v>
      </c>
      <c r="H15" s="213">
        <v>294226</v>
      </c>
      <c r="I15" s="213">
        <v>239376</v>
      </c>
      <c r="J15" s="214">
        <v>308272</v>
      </c>
      <c r="K15" s="533">
        <v>226179</v>
      </c>
      <c r="L15" s="213">
        <v>243181</v>
      </c>
      <c r="M15" s="213">
        <v>256345</v>
      </c>
      <c r="N15" s="214">
        <v>350030</v>
      </c>
      <c r="O15" s="172">
        <v>212204</v>
      </c>
      <c r="P15" s="213">
        <v>252719</v>
      </c>
      <c r="Q15" s="213">
        <v>236697</v>
      </c>
      <c r="R15" s="534">
        <v>337313</v>
      </c>
      <c r="S15" s="228">
        <v>220467</v>
      </c>
      <c r="T15" s="454"/>
    </row>
    <row r="16" spans="2:22" s="1" customFormat="1" ht="21" customHeight="1" x14ac:dyDescent="0.25">
      <c r="B16" s="538" t="s">
        <v>7</v>
      </c>
      <c r="C16" s="533">
        <v>34831.300000000003</v>
      </c>
      <c r="D16" s="213">
        <v>36899.5</v>
      </c>
      <c r="E16" s="213">
        <v>36589.800000000003</v>
      </c>
      <c r="F16" s="534">
        <v>47457.2</v>
      </c>
      <c r="G16" s="533">
        <v>43849</v>
      </c>
      <c r="H16" s="213">
        <v>61886</v>
      </c>
      <c r="I16" s="213">
        <v>53928</v>
      </c>
      <c r="J16" s="214">
        <v>61095</v>
      </c>
      <c r="K16" s="533">
        <v>100191.6</v>
      </c>
      <c r="L16" s="213">
        <v>89002.9</v>
      </c>
      <c r="M16" s="213">
        <v>133713.79999999999</v>
      </c>
      <c r="N16" s="214">
        <v>134866.29999999999</v>
      </c>
      <c r="O16" s="172">
        <v>222608.6</v>
      </c>
      <c r="P16" s="213">
        <v>376004</v>
      </c>
      <c r="Q16" s="213">
        <v>361338</v>
      </c>
      <c r="R16" s="534" t="s">
        <v>24</v>
      </c>
      <c r="S16" s="228" t="s">
        <v>24</v>
      </c>
      <c r="T16" s="454"/>
    </row>
    <row r="17" spans="2:22" s="1" customFormat="1" ht="18" hidden="1" customHeight="1" x14ac:dyDescent="0.25">
      <c r="B17" s="538" t="s">
        <v>8</v>
      </c>
      <c r="C17" s="533" t="s">
        <v>55</v>
      </c>
      <c r="D17" s="213" t="s">
        <v>55</v>
      </c>
      <c r="E17" s="213" t="s">
        <v>55</v>
      </c>
      <c r="F17" s="534" t="s">
        <v>55</v>
      </c>
      <c r="G17" s="533" t="s">
        <v>55</v>
      </c>
      <c r="H17" s="213" t="s">
        <v>55</v>
      </c>
      <c r="I17" s="213" t="s">
        <v>55</v>
      </c>
      <c r="J17" s="214" t="s">
        <v>55</v>
      </c>
      <c r="K17" s="533" t="s">
        <v>55</v>
      </c>
      <c r="L17" s="213" t="s">
        <v>55</v>
      </c>
      <c r="M17" s="213" t="s">
        <v>55</v>
      </c>
      <c r="N17" s="214" t="s">
        <v>55</v>
      </c>
      <c r="O17" s="172" t="s">
        <v>55</v>
      </c>
      <c r="P17" s="213"/>
      <c r="Q17" s="213"/>
      <c r="R17" s="534"/>
      <c r="S17" s="228"/>
      <c r="T17" s="454"/>
    </row>
    <row r="18" spans="2:22" s="1" customFormat="1" ht="18.95" customHeight="1" x14ac:dyDescent="0.25">
      <c r="B18" s="538" t="s">
        <v>9</v>
      </c>
      <c r="C18" s="533">
        <v>13042887</v>
      </c>
      <c r="D18" s="213">
        <v>17445528</v>
      </c>
      <c r="E18" s="213">
        <v>26730152</v>
      </c>
      <c r="F18" s="534">
        <v>23654621</v>
      </c>
      <c r="G18" s="533">
        <v>18429560</v>
      </c>
      <c r="H18" s="213">
        <v>20395423</v>
      </c>
      <c r="I18" s="213">
        <v>27623703</v>
      </c>
      <c r="J18" s="214">
        <v>45274836</v>
      </c>
      <c r="K18" s="533">
        <v>17377596</v>
      </c>
      <c r="L18" s="213">
        <v>13976712</v>
      </c>
      <c r="M18" s="213">
        <v>20379869</v>
      </c>
      <c r="N18" s="214">
        <v>24348266</v>
      </c>
      <c r="O18" s="172">
        <v>17443689</v>
      </c>
      <c r="P18" s="213">
        <v>38121117</v>
      </c>
      <c r="Q18" s="213">
        <v>61572130</v>
      </c>
      <c r="R18" s="534">
        <v>41277529</v>
      </c>
      <c r="S18" s="228">
        <v>23493321.193</v>
      </c>
      <c r="T18" s="454"/>
    </row>
    <row r="19" spans="2:22" s="1" customFormat="1" ht="21" customHeight="1" x14ac:dyDescent="0.25">
      <c r="B19" s="538" t="s">
        <v>10</v>
      </c>
      <c r="C19" s="533">
        <v>2806.7</v>
      </c>
      <c r="D19" s="213">
        <v>3547.5</v>
      </c>
      <c r="E19" s="213">
        <v>3316.4</v>
      </c>
      <c r="F19" s="534">
        <v>3051.7</v>
      </c>
      <c r="G19" s="533">
        <v>3019.6</v>
      </c>
      <c r="H19" s="213">
        <v>3155</v>
      </c>
      <c r="I19" s="213">
        <v>3319.6</v>
      </c>
      <c r="J19" s="214">
        <v>3582</v>
      </c>
      <c r="K19" s="533">
        <v>2642</v>
      </c>
      <c r="L19" s="213">
        <v>3062.3</v>
      </c>
      <c r="M19" s="213">
        <v>2823.3</v>
      </c>
      <c r="N19" s="214">
        <v>2352.3999999999996</v>
      </c>
      <c r="O19" s="172">
        <v>2569.9</v>
      </c>
      <c r="P19" s="213">
        <v>2899.9999999999995</v>
      </c>
      <c r="Q19" s="213">
        <v>2927.6</v>
      </c>
      <c r="R19" s="534">
        <v>3769.2</v>
      </c>
      <c r="S19" s="228">
        <v>2188</v>
      </c>
      <c r="T19" s="454"/>
    </row>
    <row r="20" spans="2:22" s="1" customFormat="1" ht="21" customHeight="1" x14ac:dyDescent="0.25">
      <c r="B20" s="538" t="s">
        <v>64</v>
      </c>
      <c r="C20" s="533">
        <v>976.26086956521726</v>
      </c>
      <c r="D20" s="213">
        <v>933.87071896247801</v>
      </c>
      <c r="E20" s="213">
        <v>970.98859336284636</v>
      </c>
      <c r="F20" s="534">
        <v>1049.5597375597374</v>
      </c>
      <c r="G20" s="533">
        <v>786.0008557063702</v>
      </c>
      <c r="H20" s="213">
        <v>738.03808153403406</v>
      </c>
      <c r="I20" s="213">
        <v>905.18220296617233</v>
      </c>
      <c r="J20" s="214">
        <v>1430.8332493844748</v>
      </c>
      <c r="K20" s="533">
        <v>852.30590411868889</v>
      </c>
      <c r="L20" s="213">
        <v>452.41625434256235</v>
      </c>
      <c r="M20" s="213">
        <v>770.93847529864433</v>
      </c>
      <c r="N20" s="214">
        <v>2048.0453755727826</v>
      </c>
      <c r="O20" s="172">
        <v>675.8</v>
      </c>
      <c r="P20" s="213">
        <v>1159</v>
      </c>
      <c r="Q20" s="213">
        <v>1090.9000000000001</v>
      </c>
      <c r="R20" s="534">
        <v>1109.4000000000001</v>
      </c>
      <c r="S20" s="228">
        <v>1217.5999999999999</v>
      </c>
      <c r="T20" s="454"/>
    </row>
    <row r="21" spans="2:22" s="1" customFormat="1" ht="21" customHeight="1" x14ac:dyDescent="0.25">
      <c r="B21" s="538" t="s">
        <v>11</v>
      </c>
      <c r="C21" s="215">
        <v>49437</v>
      </c>
      <c r="D21" s="216">
        <v>48876</v>
      </c>
      <c r="E21" s="216">
        <v>54006</v>
      </c>
      <c r="F21" s="217">
        <v>40517</v>
      </c>
      <c r="G21" s="215">
        <v>52991</v>
      </c>
      <c r="H21" s="216">
        <v>50349</v>
      </c>
      <c r="I21" s="216">
        <v>50766</v>
      </c>
      <c r="J21" s="214">
        <v>54313</v>
      </c>
      <c r="K21" s="215">
        <v>47969</v>
      </c>
      <c r="L21" s="213">
        <v>46357</v>
      </c>
      <c r="M21" s="213">
        <v>41605</v>
      </c>
      <c r="N21" s="218">
        <v>54313</v>
      </c>
      <c r="O21" s="172">
        <v>45038</v>
      </c>
      <c r="P21" s="213">
        <v>46215</v>
      </c>
      <c r="Q21" s="213">
        <v>46077</v>
      </c>
      <c r="R21" s="534">
        <v>54805</v>
      </c>
      <c r="S21" s="228">
        <v>51406</v>
      </c>
      <c r="T21" s="455"/>
    </row>
    <row r="22" spans="2:22" s="1" customFormat="1" ht="18.95" hidden="1" customHeight="1" x14ac:dyDescent="0.25">
      <c r="B22" s="538" t="s">
        <v>12</v>
      </c>
      <c r="C22" s="533" t="s">
        <v>55</v>
      </c>
      <c r="D22" s="213" t="s">
        <v>55</v>
      </c>
      <c r="E22" s="213" t="s">
        <v>55</v>
      </c>
      <c r="F22" s="534" t="s">
        <v>55</v>
      </c>
      <c r="G22" s="533" t="s">
        <v>55</v>
      </c>
      <c r="H22" s="213" t="s">
        <v>55</v>
      </c>
      <c r="I22" s="213" t="s">
        <v>55</v>
      </c>
      <c r="J22" s="214" t="s">
        <v>55</v>
      </c>
      <c r="K22" s="533" t="s">
        <v>55</v>
      </c>
      <c r="L22" s="213" t="s">
        <v>55</v>
      </c>
      <c r="M22" s="213" t="s">
        <v>55</v>
      </c>
      <c r="N22" s="214" t="s">
        <v>55</v>
      </c>
      <c r="O22" s="172" t="s">
        <v>55</v>
      </c>
      <c r="P22" s="213"/>
      <c r="Q22" s="213"/>
      <c r="R22" s="534"/>
      <c r="S22" s="228"/>
      <c r="T22" s="454"/>
    </row>
    <row r="23" spans="2:22" s="1" customFormat="1" ht="21" customHeight="1" x14ac:dyDescent="0.25">
      <c r="B23" s="538" t="s">
        <v>13</v>
      </c>
      <c r="C23" s="539">
        <v>567.1</v>
      </c>
      <c r="D23" s="213">
        <v>2073.1</v>
      </c>
      <c r="E23" s="213">
        <v>3800</v>
      </c>
      <c r="F23" s="540">
        <v>4300</v>
      </c>
      <c r="G23" s="539">
        <v>5800</v>
      </c>
      <c r="H23" s="213">
        <v>2455.8000000000002</v>
      </c>
      <c r="I23" s="541">
        <v>4147.1000000000004</v>
      </c>
      <c r="J23" s="542">
        <v>5278.9</v>
      </c>
      <c r="K23" s="215">
        <v>9258.4</v>
      </c>
      <c r="L23" s="213">
        <v>1725</v>
      </c>
      <c r="M23" s="213">
        <v>4747.6000000000004</v>
      </c>
      <c r="N23" s="542">
        <v>4786.3999999999996</v>
      </c>
      <c r="O23" s="172">
        <v>10033.747474583999</v>
      </c>
      <c r="P23" s="213">
        <v>3885.7095275269999</v>
      </c>
      <c r="Q23" s="213">
        <v>5300.5897184819987</v>
      </c>
      <c r="R23" s="534">
        <v>4478.8999999999996</v>
      </c>
      <c r="S23" s="228" t="s">
        <v>24</v>
      </c>
      <c r="T23" s="456"/>
      <c r="V23" s="79"/>
    </row>
    <row r="24" spans="2:22" s="1" customFormat="1" ht="21" customHeight="1" x14ac:dyDescent="0.25">
      <c r="B24" s="538" t="s">
        <v>14</v>
      </c>
      <c r="C24" s="533">
        <v>6817847</v>
      </c>
      <c r="D24" s="213">
        <v>6715213</v>
      </c>
      <c r="E24" s="213">
        <v>6333972.9999999991</v>
      </c>
      <c r="F24" s="534">
        <v>6953773</v>
      </c>
      <c r="G24" s="533">
        <v>5344424</v>
      </c>
      <c r="H24" s="213">
        <v>6974351.0000000009</v>
      </c>
      <c r="I24" s="213">
        <v>5898659.0000000009</v>
      </c>
      <c r="J24" s="214">
        <v>7259665</v>
      </c>
      <c r="K24" s="533">
        <v>5852112.9999999991</v>
      </c>
      <c r="L24" s="213">
        <v>4454321</v>
      </c>
      <c r="M24" s="213">
        <v>4202000</v>
      </c>
      <c r="N24" s="214">
        <v>4917000</v>
      </c>
      <c r="O24" s="172">
        <v>4083693</v>
      </c>
      <c r="P24" s="213">
        <v>3744070</v>
      </c>
      <c r="Q24" s="213">
        <v>4097335</v>
      </c>
      <c r="R24" s="534" t="s">
        <v>24</v>
      </c>
      <c r="S24" s="228" t="s">
        <v>24</v>
      </c>
      <c r="T24" s="454"/>
    </row>
    <row r="25" spans="2:22" s="1" customFormat="1" ht="21" hidden="1" customHeight="1" x14ac:dyDescent="0.25">
      <c r="B25" s="538" t="s">
        <v>15</v>
      </c>
      <c r="C25" s="533">
        <v>5428.2</v>
      </c>
      <c r="D25" s="213">
        <v>14879.4</v>
      </c>
      <c r="E25" s="213">
        <v>25410.9</v>
      </c>
      <c r="F25" s="534">
        <v>39286.400000000001</v>
      </c>
      <c r="G25" s="533">
        <v>4324.6000000000004</v>
      </c>
      <c r="H25" s="213">
        <v>17991.2</v>
      </c>
      <c r="I25" s="213">
        <v>29265.7</v>
      </c>
      <c r="J25" s="214">
        <v>45813</v>
      </c>
      <c r="K25" s="533">
        <v>6495</v>
      </c>
      <c r="L25" s="213">
        <v>15164</v>
      </c>
      <c r="M25" s="213">
        <v>25614.400000000001</v>
      </c>
      <c r="N25" s="214">
        <v>37310.1</v>
      </c>
      <c r="O25" s="172">
        <v>7530.9</v>
      </c>
      <c r="P25" s="213">
        <v>18754.099999999999</v>
      </c>
      <c r="Q25" s="213">
        <v>24271.4</v>
      </c>
      <c r="R25" s="534" t="s">
        <v>24</v>
      </c>
      <c r="S25" s="228"/>
      <c r="T25" s="454"/>
    </row>
    <row r="26" spans="2:22" s="1" customFormat="1" ht="18.95" customHeight="1" x14ac:dyDescent="0.25">
      <c r="B26" s="538" t="s">
        <v>16</v>
      </c>
      <c r="C26" s="533">
        <v>284255.59999999998</v>
      </c>
      <c r="D26" s="213">
        <v>472441.7</v>
      </c>
      <c r="E26" s="213">
        <v>276023.8</v>
      </c>
      <c r="F26" s="534">
        <v>298236.7</v>
      </c>
      <c r="G26" s="533">
        <v>304785.90000000002</v>
      </c>
      <c r="H26" s="213">
        <v>477545.9</v>
      </c>
      <c r="I26" s="213">
        <v>303340.5</v>
      </c>
      <c r="J26" s="214">
        <v>318279.8</v>
      </c>
      <c r="K26" s="533">
        <v>337631.2</v>
      </c>
      <c r="L26" s="213">
        <v>475471.5</v>
      </c>
      <c r="M26" s="213">
        <v>336815.8</v>
      </c>
      <c r="N26" s="214">
        <v>344301.5</v>
      </c>
      <c r="O26" s="172">
        <v>386347.7</v>
      </c>
      <c r="P26" s="213">
        <v>496324.7</v>
      </c>
      <c r="Q26" s="213">
        <v>391332</v>
      </c>
      <c r="R26" s="534">
        <f>785783-391332</f>
        <v>394451</v>
      </c>
      <c r="S26" s="228" t="s">
        <v>24</v>
      </c>
      <c r="T26" s="454"/>
    </row>
    <row r="27" spans="2:22" s="1" customFormat="1" ht="21" customHeight="1" x14ac:dyDescent="0.25">
      <c r="B27" s="36" t="s">
        <v>17</v>
      </c>
      <c r="C27" s="159">
        <v>80159</v>
      </c>
      <c r="D27" s="160">
        <v>74258</v>
      </c>
      <c r="E27" s="160">
        <v>65214</v>
      </c>
      <c r="F27" s="161">
        <v>85099</v>
      </c>
      <c r="G27" s="159">
        <v>82961</v>
      </c>
      <c r="H27" s="160">
        <v>76320</v>
      </c>
      <c r="I27" s="160">
        <v>73275</v>
      </c>
      <c r="J27" s="162">
        <v>78036.630609999993</v>
      </c>
      <c r="K27" s="159">
        <v>67424</v>
      </c>
      <c r="L27" s="160">
        <v>58838</v>
      </c>
      <c r="M27" s="160">
        <v>56526</v>
      </c>
      <c r="N27" s="162">
        <v>60816</v>
      </c>
      <c r="O27" s="172">
        <v>65639</v>
      </c>
      <c r="P27" s="213">
        <v>65928</v>
      </c>
      <c r="Q27" s="213">
        <v>60659</v>
      </c>
      <c r="R27" s="534">
        <v>65990</v>
      </c>
      <c r="S27" s="228">
        <v>76636</v>
      </c>
      <c r="T27" s="454"/>
    </row>
    <row r="28" spans="2:22" s="1" customFormat="1" ht="21" customHeight="1" thickBot="1" x14ac:dyDescent="0.3">
      <c r="B28" s="55" t="s">
        <v>18</v>
      </c>
      <c r="C28" s="163">
        <v>10000</v>
      </c>
      <c r="D28" s="164">
        <v>13600</v>
      </c>
      <c r="E28" s="164">
        <v>9700</v>
      </c>
      <c r="F28" s="165">
        <v>17400</v>
      </c>
      <c r="G28" s="163">
        <v>8300</v>
      </c>
      <c r="H28" s="164">
        <v>15000</v>
      </c>
      <c r="I28" s="164">
        <v>9900</v>
      </c>
      <c r="J28" s="166">
        <v>18700</v>
      </c>
      <c r="K28" s="163">
        <v>7384</v>
      </c>
      <c r="L28" s="164">
        <v>13900</v>
      </c>
      <c r="M28" s="164">
        <v>13137</v>
      </c>
      <c r="N28" s="166">
        <v>22459</v>
      </c>
      <c r="O28" s="655">
        <v>6813</v>
      </c>
      <c r="P28" s="469">
        <v>15737</v>
      </c>
      <c r="Q28" s="469">
        <v>15180</v>
      </c>
      <c r="R28" s="535" t="s">
        <v>24</v>
      </c>
      <c r="S28" s="656" t="s">
        <v>24</v>
      </c>
      <c r="T28" s="454"/>
    </row>
    <row r="29" spans="2:22" s="1" customFormat="1" ht="18.95" hidden="1" customHeight="1" thickBot="1" x14ac:dyDescent="0.3">
      <c r="B29" s="45" t="s">
        <v>19</v>
      </c>
      <c r="C29" s="66" t="s">
        <v>55</v>
      </c>
      <c r="D29" s="67" t="s">
        <v>55</v>
      </c>
      <c r="E29" s="67" t="s">
        <v>55</v>
      </c>
      <c r="F29" s="68" t="s">
        <v>55</v>
      </c>
      <c r="G29" s="66" t="s">
        <v>55</v>
      </c>
      <c r="H29" s="67" t="s">
        <v>55</v>
      </c>
      <c r="I29" s="80"/>
      <c r="J29" s="68" t="s">
        <v>55</v>
      </c>
      <c r="K29" s="15"/>
      <c r="L29" s="15"/>
      <c r="M29" s="15"/>
      <c r="N29" s="66" t="s">
        <v>55</v>
      </c>
      <c r="O29" s="37" t="s">
        <v>55</v>
      </c>
      <c r="P29" s="25"/>
      <c r="Q29" s="25"/>
      <c r="R29" s="25"/>
      <c r="S29" s="25"/>
      <c r="T29" s="16"/>
    </row>
    <row r="30" spans="2:22" s="1" customFormat="1" ht="3" customHeight="1" thickTop="1" x14ac:dyDescent="0.25">
      <c r="B30" s="4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2:22" s="1" customFormat="1" ht="15" customHeight="1" x14ac:dyDescent="0.25">
      <c r="B31" s="764" t="s">
        <v>89</v>
      </c>
      <c r="C31" s="764"/>
      <c r="D31" s="189"/>
      <c r="E31" s="189"/>
      <c r="F31" s="189"/>
      <c r="G31" s="189"/>
      <c r="H31" s="189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2:22" s="1" customFormat="1" ht="15" customHeight="1" x14ac:dyDescent="0.25">
      <c r="B32" s="183" t="s">
        <v>99</v>
      </c>
      <c r="C32" s="183"/>
      <c r="D32" s="189"/>
      <c r="E32" s="189"/>
      <c r="F32" s="189"/>
      <c r="G32" s="189"/>
      <c r="H32" s="189"/>
      <c r="I32" s="24"/>
      <c r="J32" s="16"/>
      <c r="K32" s="16"/>
      <c r="L32" s="16"/>
      <c r="M32" s="16"/>
      <c r="N32" s="16"/>
      <c r="O32" s="139"/>
      <c r="P32" s="225"/>
      <c r="Q32" s="466"/>
      <c r="R32" s="225"/>
      <c r="S32" s="171"/>
    </row>
    <row r="33" spans="2:19" s="81" customFormat="1" ht="15" customHeight="1" x14ac:dyDescent="0.25">
      <c r="B33" s="764" t="str">
        <f>'10'!B36</f>
        <v>المصدر : وزارات المالية واستبيان تقرير "اّفاق الاقتصاد العربي".</v>
      </c>
      <c r="C33" s="764"/>
      <c r="D33" s="764"/>
      <c r="E33" s="764"/>
      <c r="F33" s="764"/>
      <c r="G33" s="764"/>
      <c r="H33" s="764"/>
      <c r="O33" s="1"/>
      <c r="P33" s="1"/>
      <c r="Q33" s="1"/>
      <c r="R33" s="1"/>
      <c r="S33" s="1"/>
    </row>
  </sheetData>
  <mergeCells count="10">
    <mergeCell ref="B31:C31"/>
    <mergeCell ref="B33:H33"/>
    <mergeCell ref="C7:F7"/>
    <mergeCell ref="G7:J7"/>
    <mergeCell ref="K7:N7"/>
    <mergeCell ref="J6:S6"/>
    <mergeCell ref="B4:S4"/>
    <mergeCell ref="B3:S3"/>
    <mergeCell ref="B1:S1"/>
    <mergeCell ref="O7:R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0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00F6-4D5D-4CFF-865A-5F3F29E8498F}">
  <sheetPr>
    <tabColor theme="0" tint="-0.249977111117893"/>
    <pageSetUpPr fitToPage="1"/>
  </sheetPr>
  <dimension ref="A1:V39"/>
  <sheetViews>
    <sheetView rightToLeft="1" view="pageBreakPreview" zoomScaleNormal="100" zoomScaleSheetLayoutView="100" workbookViewId="0"/>
  </sheetViews>
  <sheetFormatPr defaultRowHeight="15" x14ac:dyDescent="0.25"/>
  <cols>
    <col min="1" max="1" width="0.85546875" customWidth="1"/>
    <col min="2" max="2" width="12.7109375" style="52" customWidth="1"/>
    <col min="3" max="6" width="12.7109375" hidden="1" customWidth="1"/>
    <col min="7" max="9" width="12.7109375" customWidth="1"/>
    <col min="10" max="10" width="13.5703125" bestFit="1" customWidth="1"/>
    <col min="11" max="12" width="12.42578125" bestFit="1" customWidth="1"/>
    <col min="13" max="13" width="13.5703125" bestFit="1" customWidth="1"/>
    <col min="14" max="14" width="10.85546875" bestFit="1" customWidth="1"/>
    <col min="15" max="15" width="12.7109375" style="127" customWidth="1"/>
    <col min="16" max="16" width="13.5703125" style="127" bestFit="1" customWidth="1"/>
    <col min="17" max="17" width="13.5703125" style="127" customWidth="1"/>
    <col min="18" max="19" width="12.7109375" style="127" customWidth="1"/>
    <col min="20" max="20" width="0.85546875" customWidth="1"/>
  </cols>
  <sheetData>
    <row r="1" spans="2:22" s="1" customFormat="1" ht="30.95" customHeight="1" x14ac:dyDescent="0.25">
      <c r="B1" s="727" t="s">
        <v>119</v>
      </c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</row>
    <row r="2" spans="2:22" s="1" customFormat="1" ht="15" customHeight="1" x14ac:dyDescent="0.25">
      <c r="B2" s="40"/>
    </row>
    <row r="3" spans="2:22" s="1" customFormat="1" ht="25.5" x14ac:dyDescent="0.25">
      <c r="B3" s="725" t="s">
        <v>71</v>
      </c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V3" s="72"/>
    </row>
    <row r="4" spans="2:22" s="1" customFormat="1" ht="18.95" customHeight="1" x14ac:dyDescent="0.25">
      <c r="B4" s="726" t="s">
        <v>104</v>
      </c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V4" s="72"/>
    </row>
    <row r="5" spans="2:22" s="1" customFormat="1" ht="15" customHeight="1" x14ac:dyDescent="0.25">
      <c r="B5" s="41"/>
      <c r="C5" s="32"/>
      <c r="D5" s="58"/>
      <c r="E5" s="58"/>
      <c r="F5" s="58"/>
      <c r="G5" s="32"/>
      <c r="H5" s="32"/>
      <c r="I5" s="32"/>
      <c r="J5" s="58"/>
      <c r="K5" s="82"/>
      <c r="L5" s="82"/>
      <c r="M5" s="82"/>
      <c r="N5" s="32"/>
      <c r="O5" s="138"/>
      <c r="P5" s="224"/>
      <c r="Q5" s="465"/>
      <c r="R5" s="224"/>
      <c r="S5" s="170"/>
      <c r="V5" s="72"/>
    </row>
    <row r="6" spans="2:22" s="1" customFormat="1" ht="12.95" customHeight="1" thickBot="1" x14ac:dyDescent="0.3">
      <c r="B6" s="74"/>
      <c r="J6" s="747" t="s">
        <v>42</v>
      </c>
      <c r="K6" s="747"/>
      <c r="L6" s="747"/>
      <c r="M6" s="747"/>
      <c r="N6" s="747"/>
      <c r="O6" s="747"/>
      <c r="P6" s="747"/>
      <c r="Q6" s="747"/>
      <c r="R6" s="747"/>
      <c r="S6" s="747"/>
    </row>
    <row r="7" spans="2:22" s="1" customFormat="1" ht="29.1" customHeight="1" thickTop="1" x14ac:dyDescent="0.25">
      <c r="B7" s="42"/>
      <c r="C7" s="765">
        <v>2018</v>
      </c>
      <c r="D7" s="766"/>
      <c r="E7" s="766"/>
      <c r="F7" s="767"/>
      <c r="G7" s="768">
        <v>2019</v>
      </c>
      <c r="H7" s="769"/>
      <c r="I7" s="769"/>
      <c r="J7" s="770"/>
      <c r="K7" s="768">
        <v>2020</v>
      </c>
      <c r="L7" s="769"/>
      <c r="M7" s="769"/>
      <c r="N7" s="769"/>
      <c r="O7" s="722">
        <v>2021</v>
      </c>
      <c r="P7" s="723"/>
      <c r="Q7" s="723"/>
      <c r="R7" s="724"/>
      <c r="S7" s="566">
        <v>2022</v>
      </c>
      <c r="T7" s="5"/>
    </row>
    <row r="8" spans="2:22" s="35" customFormat="1" ht="35.1" customHeight="1" thickBot="1" x14ac:dyDescent="0.3">
      <c r="B8" s="33"/>
      <c r="C8" s="76" t="s">
        <v>20</v>
      </c>
      <c r="D8" s="62" t="s">
        <v>21</v>
      </c>
      <c r="E8" s="62" t="s">
        <v>22</v>
      </c>
      <c r="F8" s="63" t="s">
        <v>23</v>
      </c>
      <c r="G8" s="76" t="s">
        <v>20</v>
      </c>
      <c r="H8" s="62" t="s">
        <v>21</v>
      </c>
      <c r="I8" s="64" t="s">
        <v>70</v>
      </c>
      <c r="J8" s="63" t="s">
        <v>23</v>
      </c>
      <c r="K8" s="76" t="s">
        <v>20</v>
      </c>
      <c r="L8" s="77" t="s">
        <v>21</v>
      </c>
      <c r="M8" s="62" t="s">
        <v>70</v>
      </c>
      <c r="N8" s="64" t="s">
        <v>23</v>
      </c>
      <c r="O8" s="65" t="s">
        <v>20</v>
      </c>
      <c r="P8" s="62" t="s">
        <v>21</v>
      </c>
      <c r="Q8" s="62" t="s">
        <v>70</v>
      </c>
      <c r="R8" s="63" t="s">
        <v>23</v>
      </c>
      <c r="S8" s="227" t="s">
        <v>20</v>
      </c>
      <c r="T8" s="34"/>
    </row>
    <row r="9" spans="2:22" s="1" customFormat="1" ht="21" customHeight="1" x14ac:dyDescent="0.25">
      <c r="B9" s="199" t="s">
        <v>0</v>
      </c>
      <c r="C9" s="155">
        <f>'10'!C12-'11'!C9</f>
        <v>-470.29999999999995</v>
      </c>
      <c r="D9" s="156">
        <f>'10'!D12-'11'!D9</f>
        <v>-191</v>
      </c>
      <c r="E9" s="156">
        <f>'10'!E12-'11'!E9</f>
        <v>-122.20000000000005</v>
      </c>
      <c r="F9" s="157">
        <f>'10'!F12-'11'!F9</f>
        <v>55.899999999999636</v>
      </c>
      <c r="G9" s="155">
        <f>'10'!G12-'11'!G9</f>
        <v>-298.39999999999986</v>
      </c>
      <c r="H9" s="156">
        <f>'10'!H12-'11'!H9</f>
        <v>-269.59999999999991</v>
      </c>
      <c r="I9" s="156">
        <f>'10'!I12-'11'!I9</f>
        <v>-430.79999999999995</v>
      </c>
      <c r="J9" s="158">
        <f>'10'!J12-'11'!J9</f>
        <v>-59.599999999999909</v>
      </c>
      <c r="K9" s="155">
        <f>'10'!K12-'11'!K9</f>
        <v>-447.10000000000014</v>
      </c>
      <c r="L9" s="156">
        <f>'10'!L12-'11'!L9</f>
        <v>-687.09999999999991</v>
      </c>
      <c r="M9" s="156">
        <f>'10'!M12-'11'!M9</f>
        <v>-193.90000000000009</v>
      </c>
      <c r="N9" s="158">
        <f>'10'!N12-'11'!N9</f>
        <v>-854.49999999999977</v>
      </c>
      <c r="O9" s="651">
        <f>'10'!O12-'11'!O9</f>
        <v>-274.10000000000014</v>
      </c>
      <c r="P9" s="652">
        <f>'10'!P12-'11'!P9</f>
        <v>-557.40000000000009</v>
      </c>
      <c r="Q9" s="652">
        <f>'10'!Q12-'11'!Q9</f>
        <v>-127.19999999999982</v>
      </c>
      <c r="R9" s="653">
        <f>'10'!R12-'11'!R9</f>
        <v>-771.7</v>
      </c>
      <c r="S9" s="654">
        <f>'10'!S12-'11'!S9</f>
        <v>-345.90000000000009</v>
      </c>
      <c r="T9" s="457"/>
    </row>
    <row r="10" spans="2:22" s="1" customFormat="1" ht="21" customHeight="1" x14ac:dyDescent="0.25">
      <c r="B10" s="194" t="s">
        <v>1</v>
      </c>
      <c r="C10" s="159">
        <f>'10'!C13-'11'!C10</f>
        <v>5900</v>
      </c>
      <c r="D10" s="160">
        <f>'10'!D13-'11'!D10</f>
        <v>16800</v>
      </c>
      <c r="E10" s="160">
        <f>'10'!E13-'11'!E10</f>
        <v>20700</v>
      </c>
      <c r="F10" s="161">
        <f>'10'!F13-'11'!F10</f>
        <v>-900</v>
      </c>
      <c r="G10" s="159">
        <f>'10'!G13-'11'!G10</f>
        <v>-1183.9120338885114</v>
      </c>
      <c r="H10" s="160">
        <f>'10'!H13-'11'!H10</f>
        <v>50612.095430009998</v>
      </c>
      <c r="I10" s="160">
        <f>'10'!I13-'11'!I10</f>
        <v>16898.490205630005</v>
      </c>
      <c r="J10" s="162">
        <f>'10'!J13-'11'!J10</f>
        <v>4491.7446671299986</v>
      </c>
      <c r="K10" s="159">
        <f>'10'!K13-'11'!K10</f>
        <v>40895.796229723332</v>
      </c>
      <c r="L10" s="160">
        <f>'10'!L13-'11'!L10</f>
        <v>3076.6334175446391</v>
      </c>
      <c r="M10" s="160">
        <f>'10'!M13-'11'!M10</f>
        <v>7145.2314598533994</v>
      </c>
      <c r="N10" s="162">
        <f>'10'!N13-'11'!N10</f>
        <v>-33706.862187179926</v>
      </c>
      <c r="O10" s="172">
        <f>'10'!O13-'11'!O10</f>
        <v>11118.12724288243</v>
      </c>
      <c r="P10" s="213">
        <f>'10'!P13-'11'!P10</f>
        <v>18375.141341129434</v>
      </c>
      <c r="Q10" s="213">
        <f>'10'!Q13-'11'!Q10</f>
        <v>34521.255634866859</v>
      </c>
      <c r="R10" s="534">
        <f>'10'!R13-'11'!R10</f>
        <v>4636.9000000000233</v>
      </c>
      <c r="S10" s="228">
        <f>'10'!S13-'11'!S10</f>
        <v>34606.600000000006</v>
      </c>
      <c r="T10" s="5"/>
    </row>
    <row r="11" spans="2:22" s="1" customFormat="1" ht="21" customHeight="1" x14ac:dyDescent="0.25">
      <c r="B11" s="194" t="s">
        <v>2</v>
      </c>
      <c r="C11" s="159">
        <f>'10'!C14-'11'!C11</f>
        <v>-347.43133792999993</v>
      </c>
      <c r="D11" s="160">
        <f>'10'!D14-'11'!D11</f>
        <v>-321.65481650499999</v>
      </c>
      <c r="E11" s="160">
        <f>'10'!E14-'11'!E11</f>
        <v>245.27945508499988</v>
      </c>
      <c r="F11" s="161">
        <f>'10'!F14-'11'!F11</f>
        <v>-471.11209470399979</v>
      </c>
      <c r="G11" s="159">
        <f>'10'!G14-'11'!G11</f>
        <v>-187.50491578800006</v>
      </c>
      <c r="H11" s="160">
        <f>'10'!H14-'11'!H11</f>
        <v>-216.6864632999999</v>
      </c>
      <c r="I11" s="160">
        <f>'10'!I14-'11'!I11</f>
        <v>-172.57693682800004</v>
      </c>
      <c r="J11" s="162">
        <f>'10'!J14-'11'!J11</f>
        <v>-106.85836071300014</v>
      </c>
      <c r="K11" s="159">
        <f>'10'!K14-'11'!K11</f>
        <v>-288.38424356400003</v>
      </c>
      <c r="L11" s="213">
        <f>'10'!L14-'11'!L11</f>
        <v>-509.65797167200003</v>
      </c>
      <c r="M11" s="160">
        <f>'10'!M14-'11'!M11</f>
        <v>-287.02925568400008</v>
      </c>
      <c r="N11" s="162">
        <f>'10'!N14-'11'!N11</f>
        <v>-528.88987197899996</v>
      </c>
      <c r="O11" s="172">
        <f>'10'!O14-'11'!O11</f>
        <v>-316</v>
      </c>
      <c r="P11" s="213">
        <f>'10'!P14-'11'!P11</f>
        <v>-204</v>
      </c>
      <c r="Q11" s="213">
        <f>'10'!Q14-'11'!Q11</f>
        <v>-152</v>
      </c>
      <c r="R11" s="534">
        <f>'10'!R14-'11'!R11</f>
        <v>-430</v>
      </c>
      <c r="S11" s="228" t="s">
        <v>24</v>
      </c>
      <c r="T11" s="5"/>
    </row>
    <row r="12" spans="2:22" s="1" customFormat="1" ht="18.95" hidden="1" customHeight="1" x14ac:dyDescent="0.25">
      <c r="B12" s="194" t="s">
        <v>3</v>
      </c>
      <c r="C12" s="159" t="e">
        <f>'10'!C15-'11'!C12</f>
        <v>#VALUE!</v>
      </c>
      <c r="D12" s="160" t="e">
        <f>'10'!D15-'11'!D12</f>
        <v>#VALUE!</v>
      </c>
      <c r="E12" s="160" t="e">
        <f>'10'!E15-'11'!E12</f>
        <v>#VALUE!</v>
      </c>
      <c r="F12" s="161" t="e">
        <f>'10'!F15-'11'!F12</f>
        <v>#VALUE!</v>
      </c>
      <c r="G12" s="159" t="e">
        <f>'10'!G15-'11'!G12</f>
        <v>#VALUE!</v>
      </c>
      <c r="H12" s="160" t="e">
        <f>'10'!H15-'11'!H12</f>
        <v>#VALUE!</v>
      </c>
      <c r="I12" s="160" t="e">
        <f>'10'!I15-'11'!I12</f>
        <v>#VALUE!</v>
      </c>
      <c r="J12" s="162" t="e">
        <f>'10'!J15-'11'!J12</f>
        <v>#VALUE!</v>
      </c>
      <c r="K12" s="159" t="e">
        <f>'10'!K15-'11'!K12</f>
        <v>#VALUE!</v>
      </c>
      <c r="L12" s="213" t="e">
        <f>'10'!L15-'11'!L12</f>
        <v>#VALUE!</v>
      </c>
      <c r="M12" s="160" t="e">
        <f>'10'!M15-'11'!M12</f>
        <v>#VALUE!</v>
      </c>
      <c r="N12" s="162" t="e">
        <f>'10'!N15-'11'!N12</f>
        <v>#VALUE!</v>
      </c>
      <c r="O12" s="172" t="e">
        <f>'10'!O15-'11'!O12</f>
        <v>#VALUE!</v>
      </c>
      <c r="P12" s="213">
        <f>'10'!P15-'11'!P12</f>
        <v>0</v>
      </c>
      <c r="Q12" s="213">
        <f>'10'!Q15-'11'!Q12</f>
        <v>0</v>
      </c>
      <c r="R12" s="534">
        <f>'10'!R15-'11'!R12</f>
        <v>0</v>
      </c>
      <c r="S12" s="228" t="s">
        <v>24</v>
      </c>
      <c r="T12" s="457"/>
    </row>
    <row r="13" spans="2:22" s="1" customFormat="1" ht="18.95" hidden="1" customHeight="1" x14ac:dyDescent="0.25">
      <c r="B13" s="194" t="s">
        <v>4</v>
      </c>
      <c r="C13" s="159" t="e">
        <f>'10'!C16-'11'!C13</f>
        <v>#VALUE!</v>
      </c>
      <c r="D13" s="160" t="e">
        <f>'10'!D16-'11'!D13</f>
        <v>#VALUE!</v>
      </c>
      <c r="E13" s="160" t="e">
        <f>'10'!E16-'11'!E13</f>
        <v>#VALUE!</v>
      </c>
      <c r="F13" s="161" t="e">
        <f>'10'!F16-'11'!F13</f>
        <v>#VALUE!</v>
      </c>
      <c r="G13" s="159" t="e">
        <f>'10'!G16-'11'!G13</f>
        <v>#VALUE!</v>
      </c>
      <c r="H13" s="160" t="e">
        <f>'10'!H16-'11'!H13</f>
        <v>#VALUE!</v>
      </c>
      <c r="I13" s="160" t="e">
        <f>'10'!I16-'11'!I13</f>
        <v>#VALUE!</v>
      </c>
      <c r="J13" s="162" t="e">
        <f>'10'!J16-'11'!J13</f>
        <v>#VALUE!</v>
      </c>
      <c r="K13" s="159" t="e">
        <f>'10'!K16-'11'!K13</f>
        <v>#VALUE!</v>
      </c>
      <c r="L13" s="213" t="e">
        <f>'10'!L16-'11'!L13</f>
        <v>#VALUE!</v>
      </c>
      <c r="M13" s="160" t="e">
        <f>'10'!M16-'11'!M13</f>
        <v>#VALUE!</v>
      </c>
      <c r="N13" s="162" t="e">
        <f>'10'!N16-'11'!N13</f>
        <v>#VALUE!</v>
      </c>
      <c r="O13" s="172" t="e">
        <f>'10'!O16-'11'!O13</f>
        <v>#VALUE!</v>
      </c>
      <c r="P13" s="213">
        <f>'10'!P16-'11'!P13</f>
        <v>0</v>
      </c>
      <c r="Q13" s="213">
        <f>'10'!Q16-'11'!Q13</f>
        <v>0</v>
      </c>
      <c r="R13" s="534">
        <f>'10'!R16-'11'!R13</f>
        <v>0</v>
      </c>
      <c r="S13" s="228" t="s">
        <v>24</v>
      </c>
      <c r="T13" s="457"/>
    </row>
    <row r="14" spans="2:22" s="1" customFormat="1" ht="21" customHeight="1" x14ac:dyDescent="0.25">
      <c r="B14" s="194" t="s">
        <v>5</v>
      </c>
      <c r="C14" s="159">
        <f>'10'!C17-'11'!C14</f>
        <v>-1763</v>
      </c>
      <c r="D14" s="160">
        <f>'10'!D17-'11'!D14</f>
        <v>-7222</v>
      </c>
      <c r="E14" s="160">
        <f>'10'!E17-'11'!E14</f>
        <v>-16601</v>
      </c>
      <c r="F14" s="161">
        <f>'10'!F17-'11'!F14</f>
        <v>-27890</v>
      </c>
      <c r="G14" s="159">
        <f>'10'!G17-'11'!G14</f>
        <v>1139</v>
      </c>
      <c r="H14" s="160">
        <f>'10'!H17-'11'!H14</f>
        <v>-1699</v>
      </c>
      <c r="I14" s="160">
        <f>'10'!I17-'11'!I14</f>
        <v>-15016</v>
      </c>
      <c r="J14" s="162">
        <f>'10'!J17-'11'!J14</f>
        <v>-24685</v>
      </c>
      <c r="K14" s="159">
        <f>'10'!K17-'11'!K14</f>
        <v>-7605</v>
      </c>
      <c r="L14" s="213">
        <f>'10'!L17-'11'!L14</f>
        <v>-11369</v>
      </c>
      <c r="M14" s="160">
        <f>'10'!M17-'11'!M14</f>
        <v>-15957</v>
      </c>
      <c r="N14" s="162">
        <f>'10'!N17-'11'!N14</f>
        <v>-40281</v>
      </c>
      <c r="O14" s="172" t="s">
        <v>24</v>
      </c>
      <c r="P14" s="213" t="s">
        <v>24</v>
      </c>
      <c r="Q14" s="213" t="s">
        <v>24</v>
      </c>
      <c r="R14" s="534" t="s">
        <v>24</v>
      </c>
      <c r="S14" s="228" t="s">
        <v>24</v>
      </c>
      <c r="T14" s="5"/>
    </row>
    <row r="15" spans="2:22" s="1" customFormat="1" ht="21" customHeight="1" x14ac:dyDescent="0.25">
      <c r="B15" s="194" t="s">
        <v>6</v>
      </c>
      <c r="C15" s="159">
        <f>'10'!C18-'11'!C15</f>
        <v>-34329</v>
      </c>
      <c r="D15" s="160">
        <f>'10'!D18-'11'!D15</f>
        <v>-7362</v>
      </c>
      <c r="E15" s="160">
        <f>'10'!E18-'11'!E15</f>
        <v>-7287</v>
      </c>
      <c r="F15" s="161">
        <f>'10'!F18-'11'!F15</f>
        <v>-124881</v>
      </c>
      <c r="G15" s="159">
        <f>'10'!G18-'11'!G15</f>
        <v>27836</v>
      </c>
      <c r="H15" s="160">
        <f>'10'!H18-'11'!H15</f>
        <v>-33520</v>
      </c>
      <c r="I15" s="160">
        <f>'10'!I18-'11'!I15</f>
        <v>-32168</v>
      </c>
      <c r="J15" s="162">
        <f>'10'!J18-'11'!J15</f>
        <v>-94747</v>
      </c>
      <c r="K15" s="159">
        <f>'10'!K18-'11'!K15</f>
        <v>-34107</v>
      </c>
      <c r="L15" s="213">
        <f>'10'!L18-'11'!L15</f>
        <v>-109237</v>
      </c>
      <c r="M15" s="213">
        <f>'10'!M18-'11'!M15</f>
        <v>-40768</v>
      </c>
      <c r="N15" s="214">
        <f>'10'!N18-'11'!N15</f>
        <v>-109789</v>
      </c>
      <c r="O15" s="172">
        <f>'10'!O18-'11'!O15</f>
        <v>-7443</v>
      </c>
      <c r="P15" s="213">
        <f>'10'!P18-'11'!P15</f>
        <v>-4613</v>
      </c>
      <c r="Q15" s="213">
        <f>'10'!Q18-'11'!Q15</f>
        <v>6684</v>
      </c>
      <c r="R15" s="534">
        <f>'10'!R18-'11'!R15</f>
        <v>-68075</v>
      </c>
      <c r="S15" s="228">
        <f>'10'!S18-'11'!S15</f>
        <v>57492</v>
      </c>
      <c r="T15" s="458">
        <f>'10'!T18-'11'!T15</f>
        <v>0</v>
      </c>
    </row>
    <row r="16" spans="2:22" s="1" customFormat="1" ht="21" customHeight="1" x14ac:dyDescent="0.25">
      <c r="B16" s="194" t="s">
        <v>7</v>
      </c>
      <c r="C16" s="159">
        <f>'10'!C19-'11'!C16</f>
        <v>-10031.300000000003</v>
      </c>
      <c r="D16" s="160">
        <f>'10'!D19-'11'!D16</f>
        <v>-10419.5</v>
      </c>
      <c r="E16" s="160">
        <f>'10'!E19-'11'!E16</f>
        <v>-7826.7000000000044</v>
      </c>
      <c r="F16" s="161">
        <f>'10'!F19-'11'!F16</f>
        <v>-2554.1999999999971</v>
      </c>
      <c r="G16" s="159">
        <f>'10'!G19-'11'!G16</f>
        <v>-8570</v>
      </c>
      <c r="H16" s="160">
        <f>'10'!H19-'11'!H16</f>
        <v>-21096</v>
      </c>
      <c r="I16" s="160">
        <f>'10'!I19-'11'!I16</f>
        <v>-13667</v>
      </c>
      <c r="J16" s="162">
        <f>'10'!J19-'11'!J16</f>
        <v>-14694</v>
      </c>
      <c r="K16" s="159">
        <f>'10'!K19-'11'!K16</f>
        <v>-41109.600000000006</v>
      </c>
      <c r="L16" s="213">
        <f>'10'!L19-'11'!L16</f>
        <v>-48289.899999999994</v>
      </c>
      <c r="M16" s="160">
        <f>'10'!M19-'11'!M16</f>
        <v>-58268.799999999988</v>
      </c>
      <c r="N16" s="162">
        <f>'10'!N19-'11'!N16</f>
        <v>-45513.299999999988</v>
      </c>
      <c r="O16" s="172">
        <f>'10'!O19-'11'!O16</f>
        <v>-29696.600000000006</v>
      </c>
      <c r="P16" s="213">
        <f>'10'!P19-'11'!P16</f>
        <v>-16101</v>
      </c>
      <c r="Q16" s="213">
        <f>'10'!Q19-'11'!Q16</f>
        <v>43806</v>
      </c>
      <c r="R16" s="534" t="s">
        <v>24</v>
      </c>
      <c r="S16" s="228" t="s">
        <v>24</v>
      </c>
      <c r="T16" s="5"/>
    </row>
    <row r="17" spans="2:20" s="1" customFormat="1" ht="19.5" hidden="1" customHeight="1" x14ac:dyDescent="0.25">
      <c r="B17" s="194" t="s">
        <v>8</v>
      </c>
      <c r="C17" s="159" t="e">
        <f>'10'!C20-'11'!C17</f>
        <v>#VALUE!</v>
      </c>
      <c r="D17" s="160" t="e">
        <f>'10'!D20-'11'!D17</f>
        <v>#VALUE!</v>
      </c>
      <c r="E17" s="160" t="e">
        <f>'10'!E20-'11'!E17</f>
        <v>#VALUE!</v>
      </c>
      <c r="F17" s="161" t="e">
        <f>'10'!F20-'11'!F17</f>
        <v>#VALUE!</v>
      </c>
      <c r="G17" s="159" t="e">
        <f>'10'!G20-'11'!G17</f>
        <v>#VALUE!</v>
      </c>
      <c r="H17" s="160" t="e">
        <f>'10'!H20-'11'!H17</f>
        <v>#VALUE!</v>
      </c>
      <c r="I17" s="160" t="e">
        <f>'10'!I20-'11'!I17</f>
        <v>#VALUE!</v>
      </c>
      <c r="J17" s="162" t="e">
        <f>'10'!J20-'11'!J17</f>
        <v>#VALUE!</v>
      </c>
      <c r="K17" s="159" t="e">
        <f>'10'!K20-'11'!K17</f>
        <v>#VALUE!</v>
      </c>
      <c r="L17" s="213" t="e">
        <f>'10'!L20-'11'!L17</f>
        <v>#VALUE!</v>
      </c>
      <c r="M17" s="160" t="e">
        <f>'10'!M20-'11'!M17</f>
        <v>#VALUE!</v>
      </c>
      <c r="N17" s="162" t="e">
        <f>'10'!N20-'11'!N17</f>
        <v>#VALUE!</v>
      </c>
      <c r="O17" s="172" t="e">
        <f>'10'!O20-'11'!O17</f>
        <v>#VALUE!</v>
      </c>
      <c r="P17" s="213">
        <f>'10'!P20-'11'!P17</f>
        <v>0</v>
      </c>
      <c r="Q17" s="213">
        <f>'10'!Q20-'11'!Q17</f>
        <v>0</v>
      </c>
      <c r="R17" s="534">
        <f>'10'!R20-'11'!R17</f>
        <v>0</v>
      </c>
      <c r="S17" s="228">
        <f>'10'!S20-'11'!S17</f>
        <v>0</v>
      </c>
      <c r="T17" s="5"/>
    </row>
    <row r="18" spans="2:20" s="1" customFormat="1" ht="18.95" customHeight="1" x14ac:dyDescent="0.25">
      <c r="B18" s="194" t="s">
        <v>9</v>
      </c>
      <c r="C18" s="159">
        <f>'10'!C21-'11'!C18</f>
        <v>8388422</v>
      </c>
      <c r="D18" s="160">
        <f>'10'!D21-'11'!D18</f>
        <v>6491370</v>
      </c>
      <c r="E18" s="160">
        <f>'10'!E21-'11'!E18</f>
        <v>4384894</v>
      </c>
      <c r="F18" s="161">
        <f>'10'!F21-'11'!F18</f>
        <v>6431960</v>
      </c>
      <c r="G18" s="159">
        <f>'10'!G21-'11'!G18</f>
        <v>2028613</v>
      </c>
      <c r="H18" s="160">
        <f>'10'!H21-'11'!H18</f>
        <v>5216009</v>
      </c>
      <c r="I18" s="160">
        <f>'10'!I21-'11'!I18</f>
        <v>-457178</v>
      </c>
      <c r="J18" s="162">
        <f>'10'!J21-'11'!J18</f>
        <v>-10943970</v>
      </c>
      <c r="K18" s="159">
        <f>'10'!K21-'11'!K18</f>
        <v>790508</v>
      </c>
      <c r="L18" s="213">
        <f>'10'!L21-'11'!L18</f>
        <v>-4062199</v>
      </c>
      <c r="M18" s="160">
        <f>'10'!M21-'11'!M18</f>
        <v>-10021253</v>
      </c>
      <c r="N18" s="162">
        <f>'10'!N21-'11'!N18</f>
        <v>410191</v>
      </c>
      <c r="O18" s="172">
        <f>'10'!O21-'11'!O18</f>
        <v>-131747</v>
      </c>
      <c r="P18" s="213">
        <f>'10'!P21-'11'!P18</f>
        <v>1796381</v>
      </c>
      <c r="Q18" s="213">
        <f>'10'!Q21-'11'!Q18</f>
        <v>9939104</v>
      </c>
      <c r="R18" s="534">
        <f>'10'!R21-'11'!R18</f>
        <v>-3707299</v>
      </c>
      <c r="S18" s="228">
        <f>'10'!S21-'11'!S18</f>
        <v>11408642.731999997</v>
      </c>
      <c r="T18" s="5"/>
    </row>
    <row r="19" spans="2:20" s="1" customFormat="1" ht="21" customHeight="1" x14ac:dyDescent="0.25">
      <c r="B19" s="194" t="s">
        <v>10</v>
      </c>
      <c r="C19" s="159">
        <f>'10'!C22-'11'!C19</f>
        <v>-751.29999999999973</v>
      </c>
      <c r="D19" s="160">
        <f>'10'!D22-'11'!D19</f>
        <v>-654.40000000000009</v>
      </c>
      <c r="E19" s="160">
        <f>'10'!E22-'11'!E19</f>
        <v>-511.5</v>
      </c>
      <c r="F19" s="161">
        <f>'10'!F22-'11'!F19</f>
        <v>-156.5</v>
      </c>
      <c r="G19" s="159">
        <f>'10'!G22-'11'!G19</f>
        <v>-309</v>
      </c>
      <c r="H19" s="160">
        <f>'10'!H22-'11'!H19</f>
        <v>-351.59999999999991</v>
      </c>
      <c r="I19" s="160">
        <f>'10'!I22-'11'!I19</f>
        <v>-883.90000000000009</v>
      </c>
      <c r="J19" s="162">
        <f>'10'!J22-'11'!J19</f>
        <v>-1058</v>
      </c>
      <c r="K19" s="159">
        <f>'10'!K22-'11'!K19</f>
        <v>-26.400000000000091</v>
      </c>
      <c r="L19" s="213">
        <f>'10'!L22-'11'!L19</f>
        <v>-863.10000000000036</v>
      </c>
      <c r="M19" s="160">
        <f>'10'!M22-'11'!M19</f>
        <v>-1641.9</v>
      </c>
      <c r="N19" s="162">
        <f>'10'!N22-'11'!N19</f>
        <v>111.400000000001</v>
      </c>
      <c r="O19" s="172">
        <f>'10'!O22-'11'!O19</f>
        <v>-751.40000000000009</v>
      </c>
      <c r="P19" s="213">
        <f>'10'!P22-'11'!P19</f>
        <v>-357.19999999999936</v>
      </c>
      <c r="Q19" s="213">
        <f>'10'!Q22-'11'!Q19</f>
        <v>76.900000000000091</v>
      </c>
      <c r="R19" s="534">
        <f>'10'!R22-'11'!R19</f>
        <v>-192.59999999999991</v>
      </c>
      <c r="S19" s="228">
        <f>'10'!S22-'11'!S19</f>
        <v>837</v>
      </c>
      <c r="T19" s="457"/>
    </row>
    <row r="20" spans="2:20" s="1" customFormat="1" ht="21" customHeight="1" x14ac:dyDescent="0.25">
      <c r="B20" s="194" t="s">
        <v>64</v>
      </c>
      <c r="C20" s="159">
        <f>'10'!C23-'11'!C20</f>
        <v>14.695652173913118</v>
      </c>
      <c r="D20" s="160">
        <f>'10'!D23-'11'!D20</f>
        <v>-75.744521041439384</v>
      </c>
      <c r="E20" s="160">
        <f>'10'!E23-'11'!E20</f>
        <v>-33.319815611872286</v>
      </c>
      <c r="F20" s="161">
        <f>'10'!F23-'11'!F20</f>
        <v>-373.42175550999059</v>
      </c>
      <c r="G20" s="159">
        <f>'10'!G23-'11'!G20</f>
        <v>1.6378156920739002</v>
      </c>
      <c r="H20" s="160">
        <f>'10'!H23-'11'!H20</f>
        <v>-405.25108710335473</v>
      </c>
      <c r="I20" s="160">
        <f>'10'!I23-'11'!I20</f>
        <v>165.54900215043517</v>
      </c>
      <c r="J20" s="162">
        <f>'10'!J23-'11'!J20</f>
        <v>-331.39922843619047</v>
      </c>
      <c r="K20" s="159">
        <f>'10'!K23-'11'!K20</f>
        <v>121.20554625398347</v>
      </c>
      <c r="L20" s="213">
        <f>'10'!L23-'11'!L20</f>
        <v>35.310432677123856</v>
      </c>
      <c r="M20" s="160">
        <f>'10'!M23-'11'!M20</f>
        <v>-495.10423548728284</v>
      </c>
      <c r="N20" s="162">
        <f>'10'!N23-'11'!N20</f>
        <v>-258.89627018075021</v>
      </c>
      <c r="O20" s="172">
        <f>'10'!O23-'11'!O20</f>
        <v>350.5</v>
      </c>
      <c r="P20" s="213">
        <f>'10'!P23-'11'!P20</f>
        <v>-111.5</v>
      </c>
      <c r="Q20" s="213">
        <f>'10'!Q23-'11'!Q20</f>
        <v>8.8048897062355991</v>
      </c>
      <c r="R20" s="534">
        <f>'10'!R23-'11'!R20</f>
        <v>-58.200000000000045</v>
      </c>
      <c r="S20" s="228">
        <f>'10'!S23-'11'!S20</f>
        <v>83.600000000000136</v>
      </c>
      <c r="T20" s="457"/>
    </row>
    <row r="21" spans="2:20" s="1" customFormat="1" ht="21" customHeight="1" x14ac:dyDescent="0.25">
      <c r="B21" s="194" t="s">
        <v>11</v>
      </c>
      <c r="C21" s="215">
        <f>'10'!C24-'11'!C21</f>
        <v>1091</v>
      </c>
      <c r="D21" s="216">
        <f>'10'!D24-'11'!D21</f>
        <v>6065</v>
      </c>
      <c r="E21" s="216">
        <f>'10'!E24-'11'!E21</f>
        <v>1719</v>
      </c>
      <c r="F21" s="217">
        <f>'10'!F24-'11'!F21</f>
        <v>6204</v>
      </c>
      <c r="G21" s="215">
        <f>'10'!G24-'11'!G21</f>
        <v>2032</v>
      </c>
      <c r="H21" s="216">
        <f>'10'!H24-'11'!H21</f>
        <v>6822</v>
      </c>
      <c r="I21" s="216">
        <f>'10'!I24-'11'!I21</f>
        <v>2398</v>
      </c>
      <c r="J21" s="218">
        <f>'10'!J24-'11'!J21</f>
        <v>-4922</v>
      </c>
      <c r="K21" s="215">
        <f>'10'!K24-'11'!K21</f>
        <v>-375</v>
      </c>
      <c r="L21" s="216">
        <f>'10'!L24-'11'!L21</f>
        <v>-1118</v>
      </c>
      <c r="M21" s="216">
        <f>'10'!M24-'11'!M21</f>
        <v>-2673</v>
      </c>
      <c r="N21" s="218">
        <f>'10'!N24-'11'!N21</f>
        <v>-4922</v>
      </c>
      <c r="O21" s="172">
        <f>'10'!O24-'11'!O21</f>
        <v>166</v>
      </c>
      <c r="P21" s="213">
        <f>'10'!P24-'11'!P21</f>
        <v>3847</v>
      </c>
      <c r="Q21" s="213">
        <f>'10'!Q24-'11'!Q21</f>
        <v>892</v>
      </c>
      <c r="R21" s="534">
        <f>'10'!R24-'11'!R21</f>
        <v>-3314</v>
      </c>
      <c r="S21" s="657">
        <f>'10'!S24-'11'!S21</f>
        <v>13646</v>
      </c>
      <c r="T21" s="5"/>
    </row>
    <row r="22" spans="2:20" s="1" customFormat="1" ht="18.95" hidden="1" customHeight="1" x14ac:dyDescent="0.25">
      <c r="B22" s="194" t="s">
        <v>12</v>
      </c>
      <c r="C22" s="159" t="e">
        <f>'10'!C25-'11'!C22</f>
        <v>#VALUE!</v>
      </c>
      <c r="D22" s="160" t="e">
        <f>'10'!D25-'11'!D22</f>
        <v>#VALUE!</v>
      </c>
      <c r="E22" s="160" t="e">
        <f>'10'!E25-'11'!E22</f>
        <v>#VALUE!</v>
      </c>
      <c r="F22" s="161" t="e">
        <f>'10'!F25-'11'!F22</f>
        <v>#VALUE!</v>
      </c>
      <c r="G22" s="159" t="e">
        <f>'10'!G25-'11'!G22</f>
        <v>#VALUE!</v>
      </c>
      <c r="H22" s="160" t="e">
        <f>'10'!H25-'11'!H22</f>
        <v>#VALUE!</v>
      </c>
      <c r="I22" s="160" t="e">
        <f>'10'!I25-'11'!I22</f>
        <v>#VALUE!</v>
      </c>
      <c r="J22" s="162" t="e">
        <f>'10'!J25-'11'!J22</f>
        <v>#VALUE!</v>
      </c>
      <c r="K22" s="159" t="e">
        <f>'10'!K25-'11'!K22</f>
        <v>#VALUE!</v>
      </c>
      <c r="L22" s="213" t="e">
        <f>'10'!L25-'11'!L22</f>
        <v>#VALUE!</v>
      </c>
      <c r="M22" s="160" t="e">
        <f>'10'!M25-'11'!M22</f>
        <v>#VALUE!</v>
      </c>
      <c r="N22" s="162" t="e">
        <f>'10'!N25-'11'!N22</f>
        <v>#VALUE!</v>
      </c>
      <c r="O22" s="172" t="e">
        <f>'10'!O25-'11'!O22</f>
        <v>#VALUE!</v>
      </c>
      <c r="P22" s="213">
        <f>'10'!P25-'11'!P22</f>
        <v>0</v>
      </c>
      <c r="Q22" s="213">
        <f>'10'!Q25-'11'!Q22</f>
        <v>0</v>
      </c>
      <c r="R22" s="534">
        <f>'10'!R25-'11'!R22</f>
        <v>0</v>
      </c>
      <c r="S22" s="228" t="s">
        <v>24</v>
      </c>
      <c r="T22" s="5"/>
    </row>
    <row r="23" spans="2:20" s="1" customFormat="1" ht="21" customHeight="1" x14ac:dyDescent="0.25">
      <c r="B23" s="194" t="s">
        <v>13</v>
      </c>
      <c r="C23" s="159">
        <f>'10'!C26-'11'!C23</f>
        <v>828.49999999999989</v>
      </c>
      <c r="D23" s="160">
        <f>'10'!D26-'11'!D23</f>
        <v>2880.0000000000005</v>
      </c>
      <c r="E23" s="160">
        <f>'10'!E26-'11'!E23</f>
        <v>1600</v>
      </c>
      <c r="F23" s="161">
        <f>'10'!F26-'11'!F23</f>
        <v>1000</v>
      </c>
      <c r="G23" s="159">
        <f>'10'!G26-'11'!G23</f>
        <v>-895</v>
      </c>
      <c r="H23" s="160">
        <f>'10'!H26-'11'!H23</f>
        <v>2444.8999999999996</v>
      </c>
      <c r="I23" s="160">
        <f>'10'!I26-'11'!I23</f>
        <v>-293.40000000000055</v>
      </c>
      <c r="J23" s="162">
        <f>'10'!J26-'11'!J23</f>
        <v>-1357.7999999999997</v>
      </c>
      <c r="K23" s="159">
        <f>'10'!K26-'11'!K23</f>
        <v>-4713.5999999999995</v>
      </c>
      <c r="L23" s="213">
        <f>'10'!L26-'11'!L23</f>
        <v>-356</v>
      </c>
      <c r="M23" s="213">
        <f>'10'!M26-'11'!M23</f>
        <v>-1564.8000000000002</v>
      </c>
      <c r="N23" s="214">
        <f>'10'!N26-'11'!N23</f>
        <v>-2431.6999999999998</v>
      </c>
      <c r="O23" s="172">
        <f>'10'!O26-'11'!O23</f>
        <v>-6419.9454745839994</v>
      </c>
      <c r="P23" s="213">
        <f>'10'!P26-'11'!P23</f>
        <v>-102.21004708500004</v>
      </c>
      <c r="Q23" s="213">
        <f>'10'!Q26-'11'!Q23</f>
        <v>-747.2684925479989</v>
      </c>
      <c r="R23" s="534">
        <f>'10'!R26-'11'!R23</f>
        <v>167.10000000000036</v>
      </c>
      <c r="S23" s="228" t="s">
        <v>24</v>
      </c>
      <c r="T23" s="457"/>
    </row>
    <row r="24" spans="2:20" s="1" customFormat="1" ht="21" customHeight="1" x14ac:dyDescent="0.25">
      <c r="B24" s="194" t="s">
        <v>14</v>
      </c>
      <c r="C24" s="159">
        <f>'10'!C27-'11'!C24</f>
        <v>-2745705</v>
      </c>
      <c r="D24" s="160">
        <f>'10'!D27-'11'!D24</f>
        <v>-1831467.9999999991</v>
      </c>
      <c r="E24" s="160">
        <f>'10'!E27-'11'!E24</f>
        <v>-2218247.9999999995</v>
      </c>
      <c r="F24" s="161">
        <f>'10'!F27-'11'!F24</f>
        <v>-2620187</v>
      </c>
      <c r="G24" s="159">
        <f>'10'!G27-'11'!G24</f>
        <v>-1460245.9999999995</v>
      </c>
      <c r="H24" s="160">
        <f>'10'!H27-'11'!H24</f>
        <v>-2185867.0000000009</v>
      </c>
      <c r="I24" s="160">
        <f>'10'!I27-'11'!I24</f>
        <v>-1767166.0000000014</v>
      </c>
      <c r="J24" s="162">
        <f>'10'!J27-'11'!J24</f>
        <v>-3384016.0000000005</v>
      </c>
      <c r="K24" s="159">
        <f>'10'!K27-'11'!K24</f>
        <v>-2494959.9999999991</v>
      </c>
      <c r="L24" s="213">
        <f>'10'!L27-'11'!L24</f>
        <v>-856724.00000000047</v>
      </c>
      <c r="M24" s="160">
        <f>'10'!M27-'11'!M24</f>
        <v>-593000</v>
      </c>
      <c r="N24" s="162">
        <f>'10'!N27-'11'!N24</f>
        <v>-139000</v>
      </c>
      <c r="O24" s="172">
        <f>'10'!O27-'11'!O24</f>
        <v>-930073</v>
      </c>
      <c r="P24" s="213">
        <f>'10'!P27-'11'!P24</f>
        <v>1509092</v>
      </c>
      <c r="Q24" s="213">
        <f>'10'!Q27-'11'!Q24</f>
        <v>363649</v>
      </c>
      <c r="R24" s="534" t="s">
        <v>24</v>
      </c>
      <c r="S24" s="228" t="s">
        <v>24</v>
      </c>
      <c r="T24" s="5"/>
    </row>
    <row r="25" spans="2:20" s="1" customFormat="1" ht="21" hidden="1" customHeight="1" x14ac:dyDescent="0.25">
      <c r="B25" s="194" t="s">
        <v>15</v>
      </c>
      <c r="C25" s="159">
        <f>'10'!C28-'11'!C25</f>
        <v>3009.7</v>
      </c>
      <c r="D25" s="160">
        <f>'10'!D28-'11'!D25</f>
        <v>1826.1000000000004</v>
      </c>
      <c r="E25" s="160">
        <f>'10'!E28-'11'!E25</f>
        <v>-1132.8000000000029</v>
      </c>
      <c r="F25" s="161">
        <f>'10'!F28-'11'!F25</f>
        <v>9857.2999999999956</v>
      </c>
      <c r="G25" s="159">
        <f>'10'!G28-'11'!G25</f>
        <v>7907.4</v>
      </c>
      <c r="H25" s="160">
        <f>'10'!H28-'11'!H25</f>
        <v>8577.2999999999993</v>
      </c>
      <c r="I25" s="160">
        <f>'10'!I28-'11'!I25</f>
        <v>12278.999999999996</v>
      </c>
      <c r="J25" s="162">
        <f>'10'!J28-'11'!J25</f>
        <v>11552.199999999997</v>
      </c>
      <c r="K25" s="159">
        <f>'10'!K28-'11'!K25</f>
        <v>4991.7999999999993</v>
      </c>
      <c r="L25" s="213">
        <f>'10'!L28-'11'!L25</f>
        <v>2591.5</v>
      </c>
      <c r="M25" s="160">
        <f>'10'!M28-'11'!M25</f>
        <v>-3673.9000000000015</v>
      </c>
      <c r="N25" s="162">
        <f>'10'!N28-'11'!N25</f>
        <v>-14493.699999999997</v>
      </c>
      <c r="O25" s="172">
        <f>'10'!O28-'11'!O25</f>
        <v>19272.300000000003</v>
      </c>
      <c r="P25" s="213">
        <f>'10'!P28-'11'!P25</f>
        <v>-5193.7999999999993</v>
      </c>
      <c r="Q25" s="213">
        <f>'10'!Q28-'11'!Q25</f>
        <v>12153.400000000001</v>
      </c>
      <c r="R25" s="534" t="s">
        <v>24</v>
      </c>
      <c r="S25" s="228" t="s">
        <v>24</v>
      </c>
      <c r="T25" s="5"/>
    </row>
    <row r="26" spans="2:20" s="1" customFormat="1" ht="18.95" customHeight="1" x14ac:dyDescent="0.25">
      <c r="B26" s="287" t="s">
        <v>16</v>
      </c>
      <c r="C26" s="533">
        <f>'10'!C29-'11'!C26</f>
        <v>-88916.099999999977</v>
      </c>
      <c r="D26" s="213">
        <f>'10'!D29-'11'!D26</f>
        <v>-149123.10000000003</v>
      </c>
      <c r="E26" s="213">
        <f>'10'!E29-'11'!E26</f>
        <v>-101527.59999999998</v>
      </c>
      <c r="F26" s="534">
        <f>'10'!F29-'11'!F26</f>
        <v>-84470.300000000017</v>
      </c>
      <c r="G26" s="533">
        <f>'10'!G29-'11'!G26</f>
        <v>-94368.800000000017</v>
      </c>
      <c r="H26" s="213">
        <f>'10'!H29-'11'!H26</f>
        <v>-147315.40000000002</v>
      </c>
      <c r="I26" s="213">
        <f>'10'!I29-'11'!I26</f>
        <v>-130369.29999999999</v>
      </c>
      <c r="J26" s="214">
        <f>'10'!J29-'11'!J26</f>
        <v>-101133.79999999999</v>
      </c>
      <c r="K26" s="533">
        <f>'10'!K29-'11'!K26</f>
        <v>-95430.400000000023</v>
      </c>
      <c r="L26" s="213">
        <f>'10'!L29-'11'!L26</f>
        <v>-132360.59999999998</v>
      </c>
      <c r="M26" s="213">
        <f>'10'!M29-'11'!M26</f>
        <v>-132101</v>
      </c>
      <c r="N26" s="214">
        <f>'10'!N29-'11'!N26</f>
        <v>-60115</v>
      </c>
      <c r="O26" s="172">
        <f>'10'!O29-'11'!O26</f>
        <v>-114263.90000000002</v>
      </c>
      <c r="P26" s="213">
        <f>'10'!P29-'11'!P26</f>
        <v>-127267.90000000002</v>
      </c>
      <c r="Q26" s="213">
        <f>'10'!Q29-'11'!Q26</f>
        <v>-167428</v>
      </c>
      <c r="R26" s="534">
        <f>'10'!R29-'11'!R26</f>
        <v>-118716</v>
      </c>
      <c r="S26" s="228" t="s">
        <v>24</v>
      </c>
      <c r="T26" s="5"/>
    </row>
    <row r="27" spans="2:20" s="1" customFormat="1" ht="21" customHeight="1" x14ac:dyDescent="0.25">
      <c r="B27" s="194" t="s">
        <v>17</v>
      </c>
      <c r="C27" s="159">
        <f>'10'!C30-'11'!C27</f>
        <v>-15701</v>
      </c>
      <c r="D27" s="160">
        <f>'10'!D30-'11'!D27</f>
        <v>-12120</v>
      </c>
      <c r="E27" s="160">
        <f>'10'!E30-'11'!E27</f>
        <v>-3634</v>
      </c>
      <c r="F27" s="161">
        <f>'10'!F30-'11'!F27</f>
        <v>-13487</v>
      </c>
      <c r="G27" s="159">
        <f>'10'!G30-'11'!G27</f>
        <v>-14132</v>
      </c>
      <c r="H27" s="160">
        <f>'10'!H30-'11'!H27</f>
        <v>-9985</v>
      </c>
      <c r="I27" s="160">
        <f>'10'!I30-'11'!I27</f>
        <v>-6817</v>
      </c>
      <c r="J27" s="162">
        <f>'10'!J30-'11'!J27</f>
        <v>-11682.21510999999</v>
      </c>
      <c r="K27" s="159">
        <f>'10'!K30-'11'!K27</f>
        <v>1098</v>
      </c>
      <c r="L27" s="213">
        <f>'10'!L30-'11'!L27</f>
        <v>-1903</v>
      </c>
      <c r="M27" s="213">
        <f>'10'!M30-'11'!M27</f>
        <v>3297</v>
      </c>
      <c r="N27" s="162">
        <f>'10'!N30-'11'!N27</f>
        <v>3272</v>
      </c>
      <c r="O27" s="172">
        <f>'10'!O30-'11'!O27</f>
        <v>-2481</v>
      </c>
      <c r="P27" s="213">
        <f>'10'!P30-'11'!P27</f>
        <v>-4880</v>
      </c>
      <c r="Q27" s="213">
        <f>'10'!Q30-'11'!Q27</f>
        <v>8894</v>
      </c>
      <c r="R27" s="534">
        <f>'10'!R30-'11'!R27</f>
        <v>1328</v>
      </c>
      <c r="S27" s="228">
        <f>'10'!S30-'11'!S27</f>
        <v>-175</v>
      </c>
      <c r="T27" s="458">
        <f>'10'!T30-'11'!T27</f>
        <v>0</v>
      </c>
    </row>
    <row r="28" spans="2:20" s="1" customFormat="1" ht="21" customHeight="1" thickBot="1" x14ac:dyDescent="0.3">
      <c r="B28" s="195" t="s">
        <v>18</v>
      </c>
      <c r="C28" s="163">
        <f>'10'!C31-'11'!C28</f>
        <v>3500</v>
      </c>
      <c r="D28" s="164">
        <f>'10'!D31-'11'!D28</f>
        <v>1000</v>
      </c>
      <c r="E28" s="164">
        <f>'10'!E31-'11'!E28</f>
        <v>3200</v>
      </c>
      <c r="F28" s="165">
        <f>'10'!F31-'11'!F28</f>
        <v>-1700</v>
      </c>
      <c r="G28" s="163">
        <f>'10'!G31-'11'!G28</f>
        <v>4900</v>
      </c>
      <c r="H28" s="164">
        <f>'10'!H31-'11'!H28</f>
        <v>-2100</v>
      </c>
      <c r="I28" s="164">
        <f>'10'!I31-'11'!I28</f>
        <v>4500</v>
      </c>
      <c r="J28" s="166">
        <f>'10'!J31-'11'!J28</f>
        <v>-2300</v>
      </c>
      <c r="K28" s="163">
        <f>'10'!K31-'11'!K28</f>
        <v>4816</v>
      </c>
      <c r="L28" s="164">
        <f>'10'!L31-'11'!L28</f>
        <v>800</v>
      </c>
      <c r="M28" s="164">
        <f>'10'!M31-'11'!M28</f>
        <v>2717</v>
      </c>
      <c r="N28" s="166">
        <f>'10'!N31-'11'!N28</f>
        <v>-3177</v>
      </c>
      <c r="O28" s="655">
        <f>'10'!O31-'11'!O28</f>
        <v>6372</v>
      </c>
      <c r="P28" s="469">
        <f>'10'!P31-'11'!P28</f>
        <v>7381</v>
      </c>
      <c r="Q28" s="469">
        <f>'10'!Q31-'11'!Q28</f>
        <v>1330</v>
      </c>
      <c r="R28" s="535" t="s">
        <v>24</v>
      </c>
      <c r="S28" s="656" t="s">
        <v>24</v>
      </c>
      <c r="T28" s="5"/>
    </row>
    <row r="29" spans="2:20" s="1" customFormat="1" ht="18.95" hidden="1" customHeight="1" thickBot="1" x14ac:dyDescent="0.3">
      <c r="B29" s="45" t="s">
        <v>19</v>
      </c>
      <c r="C29" s="66" t="s">
        <v>55</v>
      </c>
      <c r="D29" s="67" t="s">
        <v>55</v>
      </c>
      <c r="E29" s="67" t="s">
        <v>55</v>
      </c>
      <c r="F29" s="68" t="s">
        <v>55</v>
      </c>
      <c r="G29" s="66" t="s">
        <v>55</v>
      </c>
      <c r="H29" s="67" t="s">
        <v>55</v>
      </c>
      <c r="I29" s="80" t="s">
        <v>55</v>
      </c>
      <c r="J29" s="68" t="s">
        <v>55</v>
      </c>
      <c r="K29" s="15"/>
      <c r="L29" s="15"/>
      <c r="M29" s="15"/>
      <c r="N29" s="66" t="s">
        <v>55</v>
      </c>
      <c r="O29" s="37" t="s">
        <v>55</v>
      </c>
      <c r="P29" s="25"/>
      <c r="Q29" s="25"/>
      <c r="R29" s="25"/>
      <c r="S29" s="25"/>
    </row>
    <row r="30" spans="2:20" s="1" customFormat="1" ht="3" customHeight="1" thickTop="1" x14ac:dyDescent="0.25">
      <c r="B30" s="4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2:20" s="1" customFormat="1" ht="15" customHeight="1" x14ac:dyDescent="0.25">
      <c r="B31" s="764" t="s">
        <v>89</v>
      </c>
      <c r="C31" s="764"/>
      <c r="D31" s="189"/>
      <c r="E31" s="189"/>
      <c r="F31" s="189"/>
      <c r="G31" s="189"/>
      <c r="H31" s="189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2:20" s="1" customFormat="1" ht="15" customHeight="1" x14ac:dyDescent="0.25">
      <c r="B32" s="183" t="s">
        <v>99</v>
      </c>
      <c r="C32" s="183"/>
      <c r="D32" s="189"/>
      <c r="E32" s="189"/>
      <c r="F32" s="189"/>
      <c r="G32" s="189"/>
      <c r="H32" s="189"/>
      <c r="I32" s="24"/>
      <c r="J32" s="16"/>
      <c r="K32" s="16"/>
      <c r="L32" s="16"/>
      <c r="M32" s="16"/>
      <c r="N32" s="16"/>
      <c r="O32" s="139"/>
      <c r="P32" s="225"/>
      <c r="Q32" s="466"/>
      <c r="R32" s="225"/>
      <c r="S32" s="171"/>
    </row>
    <row r="33" spans="1:19" ht="15" customHeight="1" x14ac:dyDescent="0.25">
      <c r="B33" s="764" t="s">
        <v>95</v>
      </c>
      <c r="C33" s="764"/>
      <c r="D33" s="764"/>
      <c r="E33" s="764"/>
      <c r="F33" s="764"/>
      <c r="G33" s="764"/>
      <c r="H33" s="764"/>
      <c r="I33" s="70"/>
      <c r="J33" s="70"/>
      <c r="K33" s="70"/>
      <c r="L33" s="70"/>
      <c r="M33" s="70"/>
      <c r="N33" s="70"/>
      <c r="O33" s="1"/>
      <c r="P33" s="1"/>
      <c r="Q33" s="1"/>
      <c r="R33" s="1"/>
      <c r="S33" s="1"/>
    </row>
    <row r="34" spans="1:19" ht="15" customHeight="1" x14ac:dyDescent="0.25"/>
    <row r="39" spans="1:19" x14ac:dyDescent="0.25">
      <c r="A39" s="83"/>
    </row>
  </sheetData>
  <mergeCells count="10">
    <mergeCell ref="B33:H33"/>
    <mergeCell ref="B31:C31"/>
    <mergeCell ref="C7:F7"/>
    <mergeCell ref="G7:J7"/>
    <mergeCell ref="K7:N7"/>
    <mergeCell ref="J6:S6"/>
    <mergeCell ref="B4:S4"/>
    <mergeCell ref="B3:S3"/>
    <mergeCell ref="B1:S1"/>
    <mergeCell ref="O7:R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79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EA67-BD9D-4E4C-B845-C2A1D3E75E87}">
  <sheetPr>
    <tabColor theme="0" tint="-4.9989318521683403E-2"/>
    <pageSetUpPr fitToPage="1"/>
  </sheetPr>
  <dimension ref="B1:AB41"/>
  <sheetViews>
    <sheetView rightToLeft="1" view="pageBreakPreview" topLeftCell="A3" zoomScaleNormal="90" zoomScaleSheetLayoutView="100" workbookViewId="0">
      <selection activeCell="A22" sqref="A22:XFD22"/>
    </sheetView>
  </sheetViews>
  <sheetFormatPr defaultColWidth="9.140625" defaultRowHeight="15" x14ac:dyDescent="0.25"/>
  <cols>
    <col min="1" max="1" width="0.85546875" style="8" customWidth="1"/>
    <col min="2" max="2" width="10.7109375" style="49" customWidth="1"/>
    <col min="3" max="6" width="10.7109375" style="8" hidden="1" customWidth="1"/>
    <col min="7" max="14" width="10.7109375" style="8" customWidth="1"/>
    <col min="15" max="19" width="10.7109375" style="127" customWidth="1"/>
    <col min="20" max="20" width="0.85546875" style="8" customWidth="1"/>
    <col min="21" max="21" width="10.5703125" style="8" bestFit="1" customWidth="1"/>
    <col min="22" max="23" width="12" style="8" bestFit="1" customWidth="1"/>
    <col min="24" max="26" width="10.7109375" style="8" bestFit="1" customWidth="1"/>
    <col min="27" max="16384" width="9.140625" style="8"/>
  </cols>
  <sheetData>
    <row r="1" spans="2:25" s="35" customFormat="1" ht="39" customHeight="1" x14ac:dyDescent="0.25">
      <c r="B1" s="744" t="s">
        <v>72</v>
      </c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</row>
    <row r="2" spans="2:25" s="1" customFormat="1" ht="5.0999999999999996" customHeight="1" x14ac:dyDescent="0.25">
      <c r="B2" s="56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O2" s="10"/>
      <c r="P2" s="10"/>
      <c r="Q2" s="10"/>
      <c r="R2" s="10"/>
      <c r="S2" s="10"/>
    </row>
    <row r="3" spans="2:25" s="1" customFormat="1" ht="5.0999999999999996" customHeight="1" x14ac:dyDescent="0.25">
      <c r="B3" s="56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10"/>
      <c r="P3" s="10"/>
      <c r="Q3" s="10"/>
      <c r="R3" s="10"/>
      <c r="S3" s="10"/>
    </row>
    <row r="4" spans="2:25" ht="29.1" customHeight="1" x14ac:dyDescent="0.25">
      <c r="B4" s="727" t="s">
        <v>120</v>
      </c>
      <c r="C4" s="727"/>
      <c r="D4" s="727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</row>
    <row r="5" spans="2:25" ht="8.1" customHeight="1" x14ac:dyDescent="0.25"/>
    <row r="6" spans="2:25" ht="27" customHeight="1" x14ac:dyDescent="0.25">
      <c r="B6" s="780" t="s">
        <v>73</v>
      </c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  <c r="N6" s="780"/>
      <c r="O6" s="780"/>
      <c r="P6" s="780"/>
      <c r="Q6" s="780"/>
      <c r="R6" s="780"/>
      <c r="S6" s="780"/>
    </row>
    <row r="7" spans="2:25" ht="18.95" customHeight="1" x14ac:dyDescent="0.25">
      <c r="B7" s="779" t="s">
        <v>104</v>
      </c>
      <c r="C7" s="779"/>
      <c r="D7" s="779"/>
      <c r="E7" s="779"/>
      <c r="F7" s="779"/>
      <c r="G7" s="779"/>
      <c r="H7" s="779"/>
      <c r="I7" s="779"/>
      <c r="J7" s="779"/>
      <c r="K7" s="779"/>
      <c r="L7" s="779"/>
      <c r="M7" s="779"/>
      <c r="N7" s="779"/>
      <c r="O7" s="779"/>
      <c r="P7" s="779"/>
      <c r="Q7" s="779"/>
      <c r="R7" s="779"/>
      <c r="S7" s="779"/>
    </row>
    <row r="8" spans="2:25" ht="8.1" customHeight="1" x14ac:dyDescent="0.25"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6"/>
      <c r="O8" s="85"/>
      <c r="P8" s="85"/>
      <c r="Q8" s="85"/>
      <c r="R8" s="85"/>
      <c r="S8" s="85"/>
    </row>
    <row r="9" spans="2:25" ht="12.95" customHeight="1" thickBot="1" x14ac:dyDescent="0.3">
      <c r="J9" s="778" t="s">
        <v>74</v>
      </c>
      <c r="K9" s="778"/>
      <c r="L9" s="778"/>
      <c r="M9" s="778"/>
      <c r="N9" s="778"/>
      <c r="O9" s="778"/>
      <c r="P9" s="778"/>
      <c r="Q9" s="778"/>
      <c r="R9" s="778"/>
      <c r="S9" s="778"/>
    </row>
    <row r="10" spans="2:25" ht="27.95" customHeight="1" thickTop="1" x14ac:dyDescent="0.25">
      <c r="B10" s="87"/>
      <c r="C10" s="765">
        <v>2018</v>
      </c>
      <c r="D10" s="766"/>
      <c r="E10" s="766"/>
      <c r="F10" s="767"/>
      <c r="G10" s="774">
        <v>2019</v>
      </c>
      <c r="H10" s="775"/>
      <c r="I10" s="775"/>
      <c r="J10" s="776"/>
      <c r="K10" s="775">
        <v>2020</v>
      </c>
      <c r="L10" s="775"/>
      <c r="M10" s="775"/>
      <c r="N10" s="777"/>
      <c r="O10" s="781">
        <v>2021</v>
      </c>
      <c r="P10" s="775"/>
      <c r="Q10" s="775"/>
      <c r="R10" s="782"/>
      <c r="S10" s="567">
        <v>2022</v>
      </c>
      <c r="T10" s="459"/>
    </row>
    <row r="11" spans="2:25" s="49" customFormat="1" ht="30.95" customHeight="1" thickBot="1" x14ac:dyDescent="0.3">
      <c r="B11" s="88"/>
      <c r="C11" s="76" t="s">
        <v>20</v>
      </c>
      <c r="D11" s="62" t="s">
        <v>21</v>
      </c>
      <c r="E11" s="62" t="s">
        <v>22</v>
      </c>
      <c r="F11" s="63" t="s">
        <v>23</v>
      </c>
      <c r="G11" s="89" t="s">
        <v>20</v>
      </c>
      <c r="H11" s="90" t="s">
        <v>21</v>
      </c>
      <c r="I11" s="90" t="s">
        <v>22</v>
      </c>
      <c r="J11" s="91" t="s">
        <v>23</v>
      </c>
      <c r="K11" s="92" t="s">
        <v>20</v>
      </c>
      <c r="L11" s="93" t="s">
        <v>21</v>
      </c>
      <c r="M11" s="93" t="s">
        <v>22</v>
      </c>
      <c r="N11" s="140" t="s">
        <v>23</v>
      </c>
      <c r="O11" s="174" t="s">
        <v>20</v>
      </c>
      <c r="P11" s="232" t="s">
        <v>21</v>
      </c>
      <c r="Q11" s="232" t="s">
        <v>22</v>
      </c>
      <c r="R11" s="583" t="s">
        <v>23</v>
      </c>
      <c r="S11" s="230" t="s">
        <v>20</v>
      </c>
      <c r="T11" s="460"/>
      <c r="Y11" s="8"/>
    </row>
    <row r="12" spans="2:25" ht="15.95" customHeight="1" x14ac:dyDescent="0.25">
      <c r="B12" s="599" t="s">
        <v>0</v>
      </c>
      <c r="C12" s="146">
        <v>1721.2</v>
      </c>
      <c r="D12" s="543">
        <v>1906.2</v>
      </c>
      <c r="E12" s="543">
        <v>2055.9</v>
      </c>
      <c r="F12" s="544">
        <v>2077.4</v>
      </c>
      <c r="G12" s="545">
        <v>1876.3</v>
      </c>
      <c r="H12" s="543">
        <v>1976.5867418899861</v>
      </c>
      <c r="I12" s="543">
        <v>2347.5317348377998</v>
      </c>
      <c r="J12" s="544">
        <v>2128.6318758815232</v>
      </c>
      <c r="K12" s="658">
        <v>1944.3661971830986</v>
      </c>
      <c r="L12" s="659">
        <v>1609.4366197183101</v>
      </c>
      <c r="M12" s="659">
        <v>2296.6197183098593</v>
      </c>
      <c r="N12" s="660">
        <v>2092.816901408451</v>
      </c>
      <c r="O12" s="546">
        <v>2010.7042253521126</v>
      </c>
      <c r="P12" s="221">
        <v>2240.5633802816901</v>
      </c>
      <c r="Q12" s="221">
        <v>2395.4929577464791</v>
      </c>
      <c r="R12" s="661">
        <v>2710.7042253521126</v>
      </c>
      <c r="S12" s="662">
        <v>2806.7605633802818</v>
      </c>
      <c r="T12" s="459"/>
    </row>
    <row r="13" spans="2:25" ht="15.75" hidden="1" customHeight="1" x14ac:dyDescent="0.25">
      <c r="B13" s="207" t="s">
        <v>1</v>
      </c>
      <c r="C13" s="147" t="s">
        <v>24</v>
      </c>
      <c r="D13" s="145" t="s">
        <v>24</v>
      </c>
      <c r="E13" s="145" t="s">
        <v>24</v>
      </c>
      <c r="F13" s="148" t="s">
        <v>24</v>
      </c>
      <c r="G13" s="147" t="s">
        <v>24</v>
      </c>
      <c r="H13" s="145" t="s">
        <v>24</v>
      </c>
      <c r="I13" s="145" t="s">
        <v>24</v>
      </c>
      <c r="J13" s="148" t="s">
        <v>24</v>
      </c>
      <c r="K13" s="147">
        <v>83942.1</v>
      </c>
      <c r="L13" s="145">
        <v>61200.800000000003</v>
      </c>
      <c r="M13" s="145">
        <v>54386.7</v>
      </c>
      <c r="N13" s="149">
        <v>73579.3</v>
      </c>
      <c r="O13" s="147">
        <v>76921.100000000006</v>
      </c>
      <c r="P13" s="145">
        <v>78332.800000000003</v>
      </c>
      <c r="Q13" s="145">
        <v>82259.3</v>
      </c>
      <c r="R13" s="584">
        <v>85832.5</v>
      </c>
      <c r="S13" s="607" t="s">
        <v>24</v>
      </c>
      <c r="T13" s="459"/>
    </row>
    <row r="14" spans="2:25" ht="15.95" customHeight="1" x14ac:dyDescent="0.25">
      <c r="B14" s="208" t="s">
        <v>2</v>
      </c>
      <c r="C14" s="147">
        <v>4123.4042553191493</v>
      </c>
      <c r="D14" s="145">
        <v>4567.0212765957449</v>
      </c>
      <c r="E14" s="145">
        <v>4817.5531914893618</v>
      </c>
      <c r="F14" s="148">
        <v>4535.6382978723404</v>
      </c>
      <c r="G14" s="147">
        <v>4641.489361702128</v>
      </c>
      <c r="H14" s="145">
        <v>4489.8936170212764</v>
      </c>
      <c r="I14" s="145">
        <v>4497.8723404255325</v>
      </c>
      <c r="J14" s="148">
        <v>4490.4255319148942</v>
      </c>
      <c r="K14" s="147">
        <v>4053.2</v>
      </c>
      <c r="L14" s="145">
        <v>2699.5</v>
      </c>
      <c r="M14" s="145">
        <v>3753.4574468085107</v>
      </c>
      <c r="N14" s="149">
        <v>3559.5744680851067</v>
      </c>
      <c r="O14" s="147">
        <v>4459.6000000000004</v>
      </c>
      <c r="P14" s="145">
        <v>5052.6000000000004</v>
      </c>
      <c r="Q14" s="145">
        <v>6235.4</v>
      </c>
      <c r="R14" s="584">
        <v>6621.8</v>
      </c>
      <c r="S14" s="231">
        <v>7415.2</v>
      </c>
      <c r="T14" s="459"/>
      <c r="U14" s="176"/>
      <c r="V14" s="176"/>
      <c r="W14" s="176"/>
      <c r="X14" s="176"/>
      <c r="Y14" s="176"/>
    </row>
    <row r="15" spans="2:25" ht="15.95" customHeight="1" x14ac:dyDescent="0.25">
      <c r="B15" s="207" t="s">
        <v>3</v>
      </c>
      <c r="C15" s="147">
        <v>4176.3740771123867</v>
      </c>
      <c r="D15" s="145">
        <v>4044.664157345062</v>
      </c>
      <c r="E15" s="145">
        <v>3346.2835773470579</v>
      </c>
      <c r="F15" s="148">
        <v>3958.1106804577626</v>
      </c>
      <c r="G15" s="147">
        <v>3893.7680778332892</v>
      </c>
      <c r="H15" s="145">
        <v>3707.6436466867135</v>
      </c>
      <c r="I15" s="145">
        <v>3523.4508491125293</v>
      </c>
      <c r="J15" s="148">
        <v>3812.3857725291718</v>
      </c>
      <c r="K15" s="147">
        <v>3691.8566546510037</v>
      </c>
      <c r="L15" s="145">
        <v>2658.732815439841</v>
      </c>
      <c r="M15" s="145">
        <v>3372.7846959032659</v>
      </c>
      <c r="N15" s="149">
        <v>4071.7332393578936</v>
      </c>
      <c r="O15" s="147">
        <v>4079.343615232804</v>
      </c>
      <c r="P15" s="145">
        <v>4210.7220216606502</v>
      </c>
      <c r="Q15" s="145">
        <v>3849.1205940452678</v>
      </c>
      <c r="R15" s="584">
        <v>4530.104166666667</v>
      </c>
      <c r="S15" s="231">
        <v>4839.072164948454</v>
      </c>
      <c r="T15" s="459"/>
      <c r="U15" s="176"/>
      <c r="V15" s="176"/>
      <c r="W15" s="176"/>
      <c r="X15" s="176"/>
      <c r="Y15" s="176"/>
    </row>
    <row r="16" spans="2:25" ht="15.95" customHeight="1" x14ac:dyDescent="0.25">
      <c r="B16" s="207" t="s">
        <v>4</v>
      </c>
      <c r="C16" s="147">
        <v>10217.356619497048</v>
      </c>
      <c r="D16" s="145">
        <v>10304.432245225613</v>
      </c>
      <c r="E16" s="145">
        <v>10202.128830667356</v>
      </c>
      <c r="F16" s="148">
        <v>10539.61442738866</v>
      </c>
      <c r="G16" s="147">
        <v>9437.7400005901218</v>
      </c>
      <c r="H16" s="145">
        <v>8493.5068636219239</v>
      </c>
      <c r="I16" s="145">
        <v>8273.1994300684837</v>
      </c>
      <c r="J16" s="148">
        <v>9041.7528014494856</v>
      </c>
      <c r="K16" s="147">
        <v>6766.4905199426412</v>
      </c>
      <c r="L16" s="145">
        <v>4319.0367994713997</v>
      </c>
      <c r="M16" s="145">
        <v>5118.7966976408725</v>
      </c>
      <c r="N16" s="149">
        <v>6142.1265427556273</v>
      </c>
      <c r="O16" s="147">
        <v>7699.8760749558742</v>
      </c>
      <c r="P16" s="145">
        <v>9477.458824516445</v>
      </c>
      <c r="Q16" s="145">
        <v>9724.7829142431965</v>
      </c>
      <c r="R16" s="584">
        <v>12630.359212050984</v>
      </c>
      <c r="S16" s="231">
        <v>13004.401533437454</v>
      </c>
      <c r="T16" s="459"/>
      <c r="U16" s="176"/>
      <c r="V16" s="176"/>
      <c r="W16" s="176"/>
      <c r="X16" s="176"/>
      <c r="Y16" s="176"/>
    </row>
    <row r="17" spans="2:28" ht="18.75" hidden="1" customHeight="1" x14ac:dyDescent="0.25">
      <c r="B17" s="207" t="s">
        <v>5</v>
      </c>
      <c r="C17" s="147" t="s">
        <v>24</v>
      </c>
      <c r="D17" s="145" t="s">
        <v>24</v>
      </c>
      <c r="E17" s="145" t="s">
        <v>24</v>
      </c>
      <c r="F17" s="148" t="s">
        <v>24</v>
      </c>
      <c r="G17" s="147" t="s">
        <v>24</v>
      </c>
      <c r="H17" s="145" t="s">
        <v>24</v>
      </c>
      <c r="I17" s="145" t="s">
        <v>24</v>
      </c>
      <c r="J17" s="148"/>
      <c r="K17" s="147"/>
      <c r="L17" s="145"/>
      <c r="M17" s="145"/>
      <c r="N17" s="149"/>
      <c r="O17" s="147"/>
      <c r="P17" s="145"/>
      <c r="Q17" s="145"/>
      <c r="R17" s="584"/>
      <c r="S17" s="231"/>
      <c r="T17" s="459"/>
    </row>
    <row r="18" spans="2:28" ht="15.95" customHeight="1" x14ac:dyDescent="0.25">
      <c r="B18" s="207" t="s">
        <v>6</v>
      </c>
      <c r="C18" s="150">
        <v>65129.331186666663</v>
      </c>
      <c r="D18" s="151">
        <v>74958.407294666671</v>
      </c>
      <c r="E18" s="151">
        <v>76915.103976000013</v>
      </c>
      <c r="F18" s="152">
        <v>77370.620473599993</v>
      </c>
      <c r="G18" s="150">
        <v>66423.273752533336</v>
      </c>
      <c r="H18" s="151">
        <v>67364.535968533339</v>
      </c>
      <c r="I18" s="151">
        <v>62899.660163466666</v>
      </c>
      <c r="J18" s="152">
        <v>64915.82700053334</v>
      </c>
      <c r="K18" s="150">
        <v>51112.846376533322</v>
      </c>
      <c r="L18" s="151">
        <v>31908.246137333335</v>
      </c>
      <c r="M18" s="151">
        <v>42821.114700800004</v>
      </c>
      <c r="N18" s="663">
        <v>48011.649501333333</v>
      </c>
      <c r="O18" s="150">
        <v>55475.091349066672</v>
      </c>
      <c r="P18" s="151">
        <v>61914.275700800004</v>
      </c>
      <c r="Q18" s="151">
        <v>72958.218647733331</v>
      </c>
      <c r="R18" s="664">
        <v>85831.507828800008</v>
      </c>
      <c r="S18" s="665">
        <v>97571.198334400004</v>
      </c>
      <c r="T18" s="616">
        <v>114617.73304346667</v>
      </c>
    </row>
    <row r="19" spans="2:28" ht="15.95" customHeight="1" x14ac:dyDescent="0.25">
      <c r="B19" s="207" t="s">
        <v>7</v>
      </c>
      <c r="C19" s="147">
        <v>870</v>
      </c>
      <c r="D19" s="145">
        <v>891.4</v>
      </c>
      <c r="E19" s="145">
        <v>761.1</v>
      </c>
      <c r="F19" s="148">
        <v>955.8</v>
      </c>
      <c r="G19" s="147">
        <v>976.9</v>
      </c>
      <c r="H19" s="145">
        <v>790.8</v>
      </c>
      <c r="I19" s="145">
        <v>783.3</v>
      </c>
      <c r="J19" s="148">
        <v>1183.5999999999999</v>
      </c>
      <c r="K19" s="147">
        <v>919.8</v>
      </c>
      <c r="L19" s="145">
        <v>579.70000000000005</v>
      </c>
      <c r="M19" s="145">
        <v>1173.3</v>
      </c>
      <c r="N19" s="149">
        <v>1129.8</v>
      </c>
      <c r="O19" s="147">
        <v>1302.7</v>
      </c>
      <c r="P19" s="145">
        <v>995.7</v>
      </c>
      <c r="Q19" s="145">
        <v>964</v>
      </c>
      <c r="R19" s="584">
        <v>1016.6</v>
      </c>
      <c r="S19" s="231">
        <v>1394.1107492887822</v>
      </c>
      <c r="T19" s="459"/>
      <c r="W19" s="127"/>
      <c r="X19" s="127"/>
      <c r="Y19" s="127"/>
      <c r="Z19" s="127"/>
      <c r="AA19" s="127"/>
      <c r="AB19" s="127"/>
    </row>
    <row r="20" spans="2:28" ht="15.95" hidden="1" customHeight="1" x14ac:dyDescent="0.25">
      <c r="B20" s="207" t="s">
        <v>8</v>
      </c>
      <c r="C20" s="147" t="s">
        <v>24</v>
      </c>
      <c r="D20" s="145" t="s">
        <v>24</v>
      </c>
      <c r="E20" s="145" t="s">
        <v>24</v>
      </c>
      <c r="F20" s="148" t="s">
        <v>24</v>
      </c>
      <c r="G20" s="147" t="s">
        <v>24</v>
      </c>
      <c r="H20" s="145" t="s">
        <v>24</v>
      </c>
      <c r="I20" s="145" t="s">
        <v>24</v>
      </c>
      <c r="J20" s="148"/>
      <c r="K20" s="147" t="s">
        <v>24</v>
      </c>
      <c r="L20" s="145" t="s">
        <v>24</v>
      </c>
      <c r="M20" s="145"/>
      <c r="N20" s="149"/>
      <c r="O20" s="147"/>
      <c r="P20" s="145"/>
      <c r="Q20" s="145"/>
      <c r="R20" s="584"/>
      <c r="S20" s="231"/>
      <c r="T20" s="459"/>
    </row>
    <row r="21" spans="2:28" ht="15.95" customHeight="1" x14ac:dyDescent="0.25">
      <c r="B21" s="207" t="s">
        <v>9</v>
      </c>
      <c r="C21" s="147">
        <v>18622.3</v>
      </c>
      <c r="D21" s="145">
        <v>21959.599999999999</v>
      </c>
      <c r="E21" s="145">
        <v>22878.799999999999</v>
      </c>
      <c r="F21" s="148">
        <v>23799.3</v>
      </c>
      <c r="G21" s="147">
        <v>19547</v>
      </c>
      <c r="H21" s="145">
        <v>21372.2</v>
      </c>
      <c r="I21" s="145">
        <v>20255</v>
      </c>
      <c r="J21" s="148">
        <v>20411</v>
      </c>
      <c r="K21" s="147">
        <v>17036.7</v>
      </c>
      <c r="L21" s="145">
        <v>8413.4</v>
      </c>
      <c r="M21" s="145">
        <v>10349.1</v>
      </c>
      <c r="N21" s="149">
        <v>11029.8</v>
      </c>
      <c r="O21" s="147">
        <v>14257.8</v>
      </c>
      <c r="P21" s="145">
        <v>18077.599999999999</v>
      </c>
      <c r="Q21" s="145">
        <v>19826.400000000001</v>
      </c>
      <c r="R21" s="584">
        <v>20660.3</v>
      </c>
      <c r="S21" s="231">
        <v>26690.1</v>
      </c>
      <c r="T21" s="459"/>
    </row>
    <row r="22" spans="2:28" ht="15.95" customHeight="1" x14ac:dyDescent="0.25">
      <c r="B22" s="207" t="s">
        <v>10</v>
      </c>
      <c r="C22" s="147">
        <v>9526.4</v>
      </c>
      <c r="D22" s="145">
        <v>9962.9</v>
      </c>
      <c r="E22" s="145">
        <v>10589.4</v>
      </c>
      <c r="F22" s="148">
        <v>11682.2</v>
      </c>
      <c r="G22" s="147">
        <v>9958</v>
      </c>
      <c r="H22" s="145">
        <v>9743.5</v>
      </c>
      <c r="I22" s="145">
        <v>9180.7999999999993</v>
      </c>
      <c r="J22" s="148">
        <v>9859.7999999999993</v>
      </c>
      <c r="K22" s="147">
        <v>10325.299999999999</v>
      </c>
      <c r="L22" s="145">
        <v>7205.2</v>
      </c>
      <c r="M22" s="145">
        <v>7293.3</v>
      </c>
      <c r="N22" s="149">
        <v>8659.4</v>
      </c>
      <c r="O22" s="147">
        <v>9828.6</v>
      </c>
      <c r="P22" s="145">
        <v>10840.4</v>
      </c>
      <c r="Q22" s="145">
        <v>11270.9</v>
      </c>
      <c r="R22" s="584">
        <v>12650.8</v>
      </c>
      <c r="S22" s="231">
        <v>14461.2</v>
      </c>
      <c r="T22" s="459"/>
    </row>
    <row r="23" spans="2:28" ht="15.95" customHeight="1" x14ac:dyDescent="0.25">
      <c r="B23" s="207" t="s">
        <v>25</v>
      </c>
      <c r="C23" s="147">
        <v>636.79999999999995</v>
      </c>
      <c r="D23" s="145">
        <v>639.4</v>
      </c>
      <c r="E23" s="145">
        <v>633.5</v>
      </c>
      <c r="F23" s="148">
        <v>688.3</v>
      </c>
      <c r="G23" s="147">
        <v>645.5</v>
      </c>
      <c r="H23" s="145">
        <v>644.5</v>
      </c>
      <c r="I23" s="145">
        <v>646.80000000000007</v>
      </c>
      <c r="J23" s="148">
        <v>722.5</v>
      </c>
      <c r="K23" s="147">
        <v>531.70000000000005</v>
      </c>
      <c r="L23" s="145">
        <v>496.1</v>
      </c>
      <c r="M23" s="145">
        <v>630.6</v>
      </c>
      <c r="N23" s="149">
        <v>726.9</v>
      </c>
      <c r="O23" s="147">
        <v>673.5</v>
      </c>
      <c r="P23" s="145">
        <v>757.4</v>
      </c>
      <c r="Q23" s="145">
        <v>789.7</v>
      </c>
      <c r="R23" s="584">
        <v>959.6</v>
      </c>
      <c r="S23" s="231">
        <v>861</v>
      </c>
      <c r="T23" s="459"/>
    </row>
    <row r="24" spans="2:28" ht="15.95" customHeight="1" x14ac:dyDescent="0.25">
      <c r="B24" s="207" t="s">
        <v>11</v>
      </c>
      <c r="C24" s="147">
        <v>19650.54945054945</v>
      </c>
      <c r="D24" s="145">
        <v>20814.010989010989</v>
      </c>
      <c r="E24" s="145">
        <v>21928.571428571428</v>
      </c>
      <c r="F24" s="148">
        <v>21895.329670329669</v>
      </c>
      <c r="G24" s="147">
        <v>19193.68131868132</v>
      </c>
      <c r="H24" s="145">
        <v>18176.373626373625</v>
      </c>
      <c r="I24" s="145">
        <v>17506.043956043955</v>
      </c>
      <c r="J24" s="148">
        <v>18058.791208791208</v>
      </c>
      <c r="K24" s="147">
        <v>16349.725274725273</v>
      </c>
      <c r="L24" s="145">
        <v>10391.483516483517</v>
      </c>
      <c r="M24" s="145">
        <v>11285.989010989011</v>
      </c>
      <c r="N24" s="149">
        <v>13476.648351648351</v>
      </c>
      <c r="O24" s="147">
        <v>17575.54945054945</v>
      </c>
      <c r="P24" s="145">
        <v>19475.274725274725</v>
      </c>
      <c r="Q24" s="145">
        <v>22686.263736263736</v>
      </c>
      <c r="R24" s="584">
        <v>27466.208791208792</v>
      </c>
      <c r="S24" s="231">
        <v>28506.593406593405</v>
      </c>
      <c r="T24" s="459"/>
    </row>
    <row r="25" spans="2:28" ht="15.95" hidden="1" customHeight="1" x14ac:dyDescent="0.25">
      <c r="B25" s="207" t="s">
        <v>12</v>
      </c>
      <c r="C25" s="147" t="s">
        <v>24</v>
      </c>
      <c r="D25" s="145" t="s">
        <v>24</v>
      </c>
      <c r="E25" s="145" t="s">
        <v>24</v>
      </c>
      <c r="F25" s="148" t="s">
        <v>24</v>
      </c>
      <c r="G25" s="147" t="s">
        <v>24</v>
      </c>
      <c r="H25" s="145" t="s">
        <v>24</v>
      </c>
      <c r="I25" s="145" t="s">
        <v>24</v>
      </c>
      <c r="J25" s="148"/>
      <c r="K25" s="147"/>
      <c r="L25" s="145"/>
      <c r="M25" s="145"/>
      <c r="N25" s="149"/>
      <c r="O25" s="147"/>
      <c r="P25" s="145"/>
      <c r="Q25" s="145"/>
      <c r="R25" s="584"/>
      <c r="S25" s="231"/>
      <c r="T25" s="459"/>
    </row>
    <row r="26" spans="2:28" ht="15.95" customHeight="1" x14ac:dyDescent="0.25">
      <c r="B26" s="208" t="s">
        <v>13</v>
      </c>
      <c r="C26" s="147">
        <v>19168.010689827959</v>
      </c>
      <c r="D26" s="145">
        <v>20270.011572160685</v>
      </c>
      <c r="E26" s="145">
        <v>19738.373553719008</v>
      </c>
      <c r="F26" s="148">
        <v>17905.211661999674</v>
      </c>
      <c r="G26" s="147">
        <v>16355.636004607537</v>
      </c>
      <c r="H26" s="145">
        <v>17295.454395513771</v>
      </c>
      <c r="I26" s="145">
        <v>15684.264560710762</v>
      </c>
      <c r="J26" s="148">
        <v>15484.621474517566</v>
      </c>
      <c r="K26" s="147">
        <v>13065.974363134839</v>
      </c>
      <c r="L26" s="145">
        <v>6449.0383365821954</v>
      </c>
      <c r="M26" s="145">
        <v>10254.308093994779</v>
      </c>
      <c r="N26" s="149">
        <v>10408.102766798418</v>
      </c>
      <c r="O26" s="147">
        <v>13568.560949769515</v>
      </c>
      <c r="P26" s="145">
        <v>16525.407689809763</v>
      </c>
      <c r="Q26" s="145">
        <v>18229.975285559172</v>
      </c>
      <c r="R26" s="584">
        <v>20090.055559858418</v>
      </c>
      <c r="S26" s="231">
        <v>24251.723541443564</v>
      </c>
      <c r="T26" s="459"/>
    </row>
    <row r="27" spans="2:28" ht="15.95" customHeight="1" x14ac:dyDescent="0.25">
      <c r="B27" s="208" t="s">
        <v>14</v>
      </c>
      <c r="C27" s="147">
        <v>1026.0041764742991</v>
      </c>
      <c r="D27" s="145">
        <v>945.58548413126732</v>
      </c>
      <c r="E27" s="145">
        <v>894.20935147712055</v>
      </c>
      <c r="F27" s="148">
        <v>980.99279489158062</v>
      </c>
      <c r="G27" s="147">
        <v>1085.2433259480824</v>
      </c>
      <c r="H27" s="145">
        <v>1181.6095184530152</v>
      </c>
      <c r="I27" s="145">
        <v>1371.495921050147</v>
      </c>
      <c r="J27" s="148">
        <v>1200.9834442929136</v>
      </c>
      <c r="K27" s="147">
        <v>1067.3369518995137</v>
      </c>
      <c r="L27" s="145">
        <v>824.23047503709415</v>
      </c>
      <c r="M27" s="145">
        <v>1129.1433340676087</v>
      </c>
      <c r="N27" s="149">
        <v>1075.9898936205152</v>
      </c>
      <c r="O27" s="147">
        <v>842</v>
      </c>
      <c r="P27" s="145">
        <v>1061.2</v>
      </c>
      <c r="Q27" s="145">
        <v>1256.8600000000001</v>
      </c>
      <c r="R27" s="584">
        <v>1496.97</v>
      </c>
      <c r="S27" s="231" t="s">
        <v>24</v>
      </c>
      <c r="T27" s="459"/>
    </row>
    <row r="28" spans="2:28" ht="15.95" hidden="1" customHeight="1" x14ac:dyDescent="0.25">
      <c r="B28" s="208" t="s">
        <v>15</v>
      </c>
      <c r="C28" s="147" t="s">
        <v>24</v>
      </c>
      <c r="D28" s="145" t="s">
        <v>24</v>
      </c>
      <c r="E28" s="145" t="s">
        <v>24</v>
      </c>
      <c r="F28" s="148" t="s">
        <v>24</v>
      </c>
      <c r="G28" s="147" t="s">
        <v>24</v>
      </c>
      <c r="H28" s="145" t="s">
        <v>24</v>
      </c>
      <c r="I28" s="145" t="s">
        <v>24</v>
      </c>
      <c r="J28" s="148"/>
      <c r="K28" s="147"/>
      <c r="L28" s="145"/>
      <c r="M28" s="145"/>
      <c r="N28" s="149"/>
      <c r="O28" s="147"/>
      <c r="P28" s="145"/>
      <c r="Q28" s="145"/>
      <c r="R28" s="584"/>
      <c r="S28" s="231"/>
      <c r="T28" s="459"/>
    </row>
    <row r="29" spans="2:28" ht="15.95" customHeight="1" x14ac:dyDescent="0.25">
      <c r="B29" s="208" t="s">
        <v>16</v>
      </c>
      <c r="C29" s="147">
        <v>6755.8</v>
      </c>
      <c r="D29" s="145">
        <v>7016.1</v>
      </c>
      <c r="E29" s="145">
        <v>6785.2</v>
      </c>
      <c r="F29" s="148">
        <v>7488.7</v>
      </c>
      <c r="G29" s="147">
        <v>6638.1</v>
      </c>
      <c r="H29" s="145">
        <v>7583</v>
      </c>
      <c r="I29" s="145">
        <v>7121</v>
      </c>
      <c r="J29" s="148">
        <v>7130.2</v>
      </c>
      <c r="K29" s="147">
        <v>6702.6</v>
      </c>
      <c r="L29" s="145">
        <v>5422.4</v>
      </c>
      <c r="M29" s="145">
        <v>6280.6</v>
      </c>
      <c r="N29" s="149">
        <v>6643.4</v>
      </c>
      <c r="O29" s="147">
        <v>7649.5</v>
      </c>
      <c r="P29" s="145">
        <v>8103</v>
      </c>
      <c r="Q29" s="145">
        <v>8852</v>
      </c>
      <c r="R29" s="584">
        <v>11837</v>
      </c>
      <c r="S29" s="231">
        <v>11780</v>
      </c>
      <c r="T29" s="459"/>
    </row>
    <row r="30" spans="2:28" ht="15.95" customHeight="1" x14ac:dyDescent="0.25">
      <c r="B30" s="208" t="s">
        <v>17</v>
      </c>
      <c r="C30" s="147">
        <v>7740.2229347977327</v>
      </c>
      <c r="D30" s="145">
        <v>7705.5836629624173</v>
      </c>
      <c r="E30" s="145">
        <v>6421.5634781642893</v>
      </c>
      <c r="F30" s="148">
        <v>7492.3409652541859</v>
      </c>
      <c r="G30" s="147">
        <v>7989.3226651879413</v>
      </c>
      <c r="H30" s="145">
        <v>7509.9590775828956</v>
      </c>
      <c r="I30" s="145">
        <v>6572.2669546512725</v>
      </c>
      <c r="J30" s="148">
        <v>7511.6</v>
      </c>
      <c r="K30" s="147">
        <v>7160.3</v>
      </c>
      <c r="L30" s="145">
        <v>5506.6</v>
      </c>
      <c r="M30" s="145">
        <v>6988.9</v>
      </c>
      <c r="N30" s="149">
        <v>8154.8</v>
      </c>
      <c r="O30" s="147">
        <v>8660.9</v>
      </c>
      <c r="P30" s="145">
        <v>8414.7999999999993</v>
      </c>
      <c r="Q30" s="145">
        <v>8765.2999999999993</v>
      </c>
      <c r="R30" s="584">
        <v>10691.2</v>
      </c>
      <c r="S30" s="231">
        <v>10593.679567749849</v>
      </c>
      <c r="T30" s="459"/>
    </row>
    <row r="31" spans="2:28" ht="15.95" hidden="1" customHeight="1" x14ac:dyDescent="0.25">
      <c r="B31" s="219" t="s">
        <v>18</v>
      </c>
      <c r="C31" s="220" t="s">
        <v>24</v>
      </c>
      <c r="D31" s="221" t="s">
        <v>24</v>
      </c>
      <c r="E31" s="221" t="s">
        <v>24</v>
      </c>
      <c r="F31" s="222" t="s">
        <v>24</v>
      </c>
      <c r="G31" s="220" t="s">
        <v>24</v>
      </c>
      <c r="H31" s="221" t="s">
        <v>24</v>
      </c>
      <c r="I31" s="221" t="s">
        <v>24</v>
      </c>
      <c r="J31" s="222"/>
      <c r="K31" s="220" t="s">
        <v>24</v>
      </c>
      <c r="L31" s="221" t="s">
        <v>24</v>
      </c>
      <c r="M31" s="221"/>
      <c r="N31" s="223"/>
      <c r="O31" s="220"/>
      <c r="P31" s="368"/>
      <c r="Q31" s="368"/>
      <c r="R31" s="222"/>
      <c r="S31" s="582"/>
      <c r="T31" s="459"/>
    </row>
    <row r="32" spans="2:28" ht="15.95" customHeight="1" thickBot="1" x14ac:dyDescent="0.3">
      <c r="B32" s="593" t="s">
        <v>19</v>
      </c>
      <c r="C32" s="273">
        <v>327.25</v>
      </c>
      <c r="D32" s="153">
        <v>654.5</v>
      </c>
      <c r="E32" s="153">
        <v>981.75</v>
      </c>
      <c r="F32" s="274">
        <v>1309</v>
      </c>
      <c r="G32" s="275">
        <v>390.5</v>
      </c>
      <c r="H32" s="153">
        <v>781</v>
      </c>
      <c r="I32" s="153">
        <v>1171.5</v>
      </c>
      <c r="J32" s="154">
        <v>1562</v>
      </c>
      <c r="K32" s="273">
        <v>294.5</v>
      </c>
      <c r="L32" s="153">
        <v>589</v>
      </c>
      <c r="M32" s="153">
        <v>883.5</v>
      </c>
      <c r="N32" s="274">
        <v>1178</v>
      </c>
      <c r="O32" s="273">
        <v>471.5</v>
      </c>
      <c r="P32" s="153">
        <v>943</v>
      </c>
      <c r="Q32" s="153">
        <v>1414.5</v>
      </c>
      <c r="R32" s="274">
        <v>1887</v>
      </c>
      <c r="S32" s="666">
        <v>552.29999999999995</v>
      </c>
      <c r="T32" s="459"/>
    </row>
    <row r="33" spans="2:19" ht="3" customHeight="1" thickTop="1" x14ac:dyDescent="0.25">
      <c r="B33" s="78"/>
      <c r="C33" s="95"/>
      <c r="D33" s="95"/>
      <c r="E33" s="95"/>
      <c r="F33" s="95"/>
      <c r="G33" s="96"/>
      <c r="H33" s="96"/>
      <c r="I33" s="96"/>
      <c r="J33" s="95"/>
      <c r="K33" s="96"/>
      <c r="L33" s="96"/>
      <c r="M33" s="96"/>
      <c r="N33" s="96"/>
      <c r="O33" s="96"/>
      <c r="P33" s="96"/>
      <c r="Q33" s="96"/>
      <c r="R33" s="96"/>
      <c r="S33" s="96"/>
    </row>
    <row r="34" spans="2:19" s="203" customFormat="1" ht="15" customHeight="1" x14ac:dyDescent="0.25">
      <c r="B34" s="771" t="s">
        <v>89</v>
      </c>
      <c r="C34" s="771"/>
      <c r="D34" s="95"/>
      <c r="E34" s="95"/>
      <c r="F34" s="95"/>
      <c r="G34" s="96"/>
      <c r="H34" s="96"/>
      <c r="I34" s="96"/>
      <c r="J34" s="95"/>
      <c r="K34" s="96"/>
      <c r="L34" s="96"/>
      <c r="M34" s="96"/>
      <c r="N34" s="96"/>
      <c r="O34" s="96"/>
      <c r="P34" s="96"/>
      <c r="Q34" s="96"/>
      <c r="R34" s="96"/>
      <c r="S34" s="96"/>
    </row>
    <row r="35" spans="2:19" s="204" customFormat="1" ht="15" customHeight="1" x14ac:dyDescent="0.25">
      <c r="B35" s="772" t="s">
        <v>94</v>
      </c>
      <c r="C35" s="773"/>
      <c r="D35" s="773"/>
      <c r="E35" s="773"/>
      <c r="F35" s="773"/>
      <c r="G35" s="773"/>
      <c r="H35" s="773"/>
      <c r="I35" s="773"/>
      <c r="J35" s="181"/>
      <c r="K35" s="181"/>
      <c r="L35" s="181"/>
      <c r="M35" s="181"/>
      <c r="N35" s="181"/>
      <c r="O35" s="181"/>
      <c r="P35" s="226"/>
      <c r="Q35" s="467"/>
      <c r="R35" s="226"/>
      <c r="S35" s="181"/>
    </row>
    <row r="36" spans="2:19" ht="26.25" customHeight="1" x14ac:dyDescent="0.25"/>
    <row r="37" spans="2:19" ht="26.25" customHeight="1" x14ac:dyDescent="0.25"/>
    <row r="38" spans="2:19" ht="26.25" customHeight="1" x14ac:dyDescent="0.25"/>
    <row r="39" spans="2:19" ht="26.25" customHeight="1" x14ac:dyDescent="0.25"/>
    <row r="40" spans="2:19" ht="26.25" customHeight="1" x14ac:dyDescent="0.25"/>
    <row r="41" spans="2:19" ht="15.75" customHeight="1" x14ac:dyDescent="0.25"/>
  </sheetData>
  <mergeCells count="11">
    <mergeCell ref="B1:S1"/>
    <mergeCell ref="B34:C34"/>
    <mergeCell ref="B35:I35"/>
    <mergeCell ref="C10:F10"/>
    <mergeCell ref="G10:J10"/>
    <mergeCell ref="K10:N10"/>
    <mergeCell ref="J9:S9"/>
    <mergeCell ref="B7:S7"/>
    <mergeCell ref="B6:S6"/>
    <mergeCell ref="B4:S4"/>
    <mergeCell ref="O10:R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94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64A1-2591-4A99-95DD-98E813FF1782}">
  <sheetPr>
    <tabColor theme="0" tint="-4.9989318521683403E-2"/>
    <pageSetUpPr fitToPage="1"/>
  </sheetPr>
  <dimension ref="B1:AF38"/>
  <sheetViews>
    <sheetView rightToLeft="1" view="pageBreakPreview" zoomScaleNormal="9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49" customWidth="1"/>
    <col min="3" max="6" width="10.7109375" style="8" hidden="1" customWidth="1"/>
    <col min="7" max="13" width="10.7109375" style="8" customWidth="1"/>
    <col min="14" max="14" width="10.85546875" style="8" customWidth="1"/>
    <col min="15" max="17" width="11.28515625" style="127" customWidth="1"/>
    <col min="18" max="19" width="11.7109375" style="127" customWidth="1"/>
    <col min="20" max="20" width="0.85546875" style="8" customWidth="1"/>
    <col min="21" max="22" width="12" style="8" bestFit="1" customWidth="1"/>
    <col min="23" max="24" width="9.85546875" style="8" bestFit="1" customWidth="1"/>
    <col min="25" max="25" width="12" style="8" bestFit="1" customWidth="1"/>
    <col min="26" max="30" width="9.85546875" style="8" bestFit="1" customWidth="1"/>
    <col min="31" max="31" width="10.5703125" style="8" bestFit="1" customWidth="1"/>
    <col min="32" max="32" width="9.85546875" style="8" bestFit="1" customWidth="1"/>
    <col min="33" max="16384" width="9.140625" style="8"/>
  </cols>
  <sheetData>
    <row r="1" spans="2:32" ht="29.1" customHeight="1" x14ac:dyDescent="0.25">
      <c r="B1" s="727" t="s">
        <v>121</v>
      </c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</row>
    <row r="2" spans="2:32" ht="9.9499999999999993" customHeight="1" x14ac:dyDescent="0.25">
      <c r="O2" s="1"/>
      <c r="P2" s="1"/>
      <c r="Q2" s="1"/>
      <c r="R2" s="1"/>
      <c r="S2" s="1"/>
    </row>
    <row r="3" spans="2:32" ht="27" customHeight="1" x14ac:dyDescent="0.25">
      <c r="B3" s="780" t="s">
        <v>75</v>
      </c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  <c r="S3" s="780"/>
    </row>
    <row r="4" spans="2:32" ht="18.95" customHeight="1" x14ac:dyDescent="0.25">
      <c r="B4" s="783" t="s">
        <v>104</v>
      </c>
      <c r="C4" s="783"/>
      <c r="D4" s="783"/>
      <c r="E4" s="783"/>
      <c r="F4" s="783"/>
      <c r="G4" s="783"/>
      <c r="H4" s="783"/>
      <c r="I4" s="783"/>
      <c r="J4" s="783"/>
      <c r="K4" s="783"/>
      <c r="L4" s="783"/>
      <c r="M4" s="783"/>
      <c r="N4" s="783"/>
      <c r="O4" s="783"/>
      <c r="P4" s="783"/>
      <c r="Q4" s="783"/>
      <c r="R4" s="783"/>
      <c r="S4" s="783"/>
    </row>
    <row r="5" spans="2:32" ht="9.9499999999999993" customHeight="1" x14ac:dyDescent="0.25">
      <c r="B5" s="84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  <c r="O5" s="138"/>
      <c r="P5" s="224"/>
      <c r="Q5" s="465"/>
      <c r="R5" s="224"/>
      <c r="S5" s="170"/>
    </row>
    <row r="6" spans="2:32" ht="12.95" customHeight="1" thickBot="1" x14ac:dyDescent="0.3">
      <c r="J6" s="787" t="s">
        <v>74</v>
      </c>
      <c r="K6" s="787"/>
      <c r="L6" s="787"/>
      <c r="M6" s="787"/>
      <c r="N6" s="787"/>
      <c r="O6" s="787"/>
      <c r="P6" s="787"/>
      <c r="Q6" s="787"/>
      <c r="R6" s="787"/>
      <c r="S6" s="787"/>
    </row>
    <row r="7" spans="2:32" ht="35.1" customHeight="1" thickTop="1" x14ac:dyDescent="0.25">
      <c r="B7" s="87"/>
      <c r="C7" s="765">
        <v>2018</v>
      </c>
      <c r="D7" s="766"/>
      <c r="E7" s="766"/>
      <c r="F7" s="767"/>
      <c r="G7" s="765">
        <v>2019</v>
      </c>
      <c r="H7" s="766"/>
      <c r="I7" s="766"/>
      <c r="J7" s="784"/>
      <c r="K7" s="785">
        <v>2020</v>
      </c>
      <c r="L7" s="785"/>
      <c r="M7" s="785"/>
      <c r="N7" s="786"/>
      <c r="O7" s="722">
        <v>2021</v>
      </c>
      <c r="P7" s="723"/>
      <c r="Q7" s="723"/>
      <c r="R7" s="724"/>
      <c r="S7" s="561">
        <v>2022</v>
      </c>
      <c r="T7" s="461"/>
    </row>
    <row r="8" spans="2:32" s="49" customFormat="1" ht="35.1" customHeight="1" thickBot="1" x14ac:dyDescent="0.3">
      <c r="B8" s="88"/>
      <c r="C8" s="89" t="s">
        <v>20</v>
      </c>
      <c r="D8" s="90" t="s">
        <v>21</v>
      </c>
      <c r="E8" s="90" t="s">
        <v>22</v>
      </c>
      <c r="F8" s="99" t="s">
        <v>23</v>
      </c>
      <c r="G8" s="100" t="s">
        <v>20</v>
      </c>
      <c r="H8" s="90" t="s">
        <v>21</v>
      </c>
      <c r="I8" s="90" t="s">
        <v>22</v>
      </c>
      <c r="J8" s="91" t="s">
        <v>23</v>
      </c>
      <c r="K8" s="101" t="s">
        <v>20</v>
      </c>
      <c r="L8" s="90" t="s">
        <v>21</v>
      </c>
      <c r="M8" s="90" t="s">
        <v>22</v>
      </c>
      <c r="N8" s="141" t="s">
        <v>23</v>
      </c>
      <c r="O8" s="65" t="s">
        <v>20</v>
      </c>
      <c r="P8" s="62" t="s">
        <v>21</v>
      </c>
      <c r="Q8" s="62" t="s">
        <v>22</v>
      </c>
      <c r="R8" s="63" t="s">
        <v>23</v>
      </c>
      <c r="S8" s="238" t="s">
        <v>20</v>
      </c>
      <c r="T8" s="462"/>
    </row>
    <row r="9" spans="2:32" ht="17.100000000000001" customHeight="1" x14ac:dyDescent="0.25">
      <c r="B9" s="547" t="s">
        <v>0</v>
      </c>
      <c r="C9" s="548">
        <v>4234.1325811001416</v>
      </c>
      <c r="D9" s="549">
        <v>4361.3540197461216</v>
      </c>
      <c r="E9" s="549">
        <v>4771.2270803949232</v>
      </c>
      <c r="F9" s="550">
        <v>4711.1424541607894</v>
      </c>
      <c r="G9" s="546">
        <v>4082.9337094499301</v>
      </c>
      <c r="H9" s="551">
        <v>4331.0296191819461</v>
      </c>
      <c r="I9" s="549">
        <v>4456.6995768688303</v>
      </c>
      <c r="J9" s="552">
        <v>4205.7827926657264</v>
      </c>
      <c r="K9" s="667">
        <v>3737.1830985915494</v>
      </c>
      <c r="L9" s="543">
        <v>3240.8450704225352</v>
      </c>
      <c r="M9" s="543">
        <v>4278.3098591549297</v>
      </c>
      <c r="N9" s="545">
        <v>4072.676056338028</v>
      </c>
      <c r="O9" s="651">
        <v>4168.3098591549297</v>
      </c>
      <c r="P9" s="532">
        <v>4372.8169014084506</v>
      </c>
      <c r="Q9" s="532">
        <v>5112.6760563380285</v>
      </c>
      <c r="R9" s="581">
        <v>5575.7746478873241</v>
      </c>
      <c r="S9" s="668">
        <v>5358.1690140845076</v>
      </c>
      <c r="T9" s="461"/>
    </row>
    <row r="10" spans="2:32" ht="16.5" hidden="1" customHeight="1" x14ac:dyDescent="0.25">
      <c r="B10" s="202" t="s">
        <v>1</v>
      </c>
      <c r="C10" s="147">
        <v>57243.465261288671</v>
      </c>
      <c r="D10" s="369">
        <v>62112.874727518065</v>
      </c>
      <c r="E10" s="369">
        <v>61884.757740291097</v>
      </c>
      <c r="F10" s="148">
        <v>63576.619275696554</v>
      </c>
      <c r="G10" s="147" t="s">
        <v>24</v>
      </c>
      <c r="H10" s="369" t="s">
        <v>24</v>
      </c>
      <c r="I10" s="369" t="s">
        <v>24</v>
      </c>
      <c r="J10" s="370" t="s">
        <v>24</v>
      </c>
      <c r="K10" s="371">
        <v>58276.378488767878</v>
      </c>
      <c r="L10" s="145">
        <v>46954.390742001364</v>
      </c>
      <c r="M10" s="145">
        <v>49895.166780122534</v>
      </c>
      <c r="N10" s="372">
        <v>55654.18652144316</v>
      </c>
      <c r="O10" s="172">
        <v>57405.9</v>
      </c>
      <c r="P10" s="213">
        <v>59848.7</v>
      </c>
      <c r="Q10" s="213">
        <v>61070.1</v>
      </c>
      <c r="R10" s="534">
        <v>65955.7</v>
      </c>
      <c r="S10" s="239" t="s">
        <v>24</v>
      </c>
      <c r="T10" s="461"/>
    </row>
    <row r="11" spans="2:32" ht="17.100000000000001" customHeight="1" x14ac:dyDescent="0.25">
      <c r="B11" s="553" t="s">
        <v>2</v>
      </c>
      <c r="C11" s="147">
        <v>4308.5</v>
      </c>
      <c r="D11" s="369">
        <v>4901.2999999999993</v>
      </c>
      <c r="E11" s="369">
        <v>4997.1000000000004</v>
      </c>
      <c r="F11" s="148">
        <v>4903.2000000000007</v>
      </c>
      <c r="G11" s="147">
        <v>4107.44680851063</v>
      </c>
      <c r="H11" s="369">
        <v>4388.0319148936105</v>
      </c>
      <c r="I11" s="369">
        <v>4337.5</v>
      </c>
      <c r="J11" s="370">
        <v>4430.3191489361698</v>
      </c>
      <c r="K11" s="371">
        <v>3933.2</v>
      </c>
      <c r="L11" s="145">
        <v>3203.7</v>
      </c>
      <c r="M11" s="145">
        <v>3579.255319148936</v>
      </c>
      <c r="N11" s="372">
        <v>3476.5957446808502</v>
      </c>
      <c r="O11" s="172">
        <v>4102.8999999999996</v>
      </c>
      <c r="P11" s="213">
        <v>3892.3</v>
      </c>
      <c r="Q11" s="213">
        <v>4502.7</v>
      </c>
      <c r="R11" s="534">
        <v>4966.5</v>
      </c>
      <c r="S11" s="239">
        <v>5262.2</v>
      </c>
      <c r="T11" s="461"/>
      <c r="U11" s="177"/>
      <c r="V11" s="177"/>
      <c r="W11" s="177"/>
      <c r="X11" s="177"/>
      <c r="Y11" s="177"/>
    </row>
    <row r="12" spans="2:32" ht="17.100000000000001" customHeight="1" x14ac:dyDescent="0.25">
      <c r="B12" s="202" t="s">
        <v>3</v>
      </c>
      <c r="C12" s="147">
        <v>5363.4126333059885</v>
      </c>
      <c r="D12" s="369">
        <v>5516.712611991723</v>
      </c>
      <c r="E12" s="369">
        <v>5247.3419206609206</v>
      </c>
      <c r="F12" s="148">
        <v>5322.3287388482386</v>
      </c>
      <c r="G12" s="147">
        <v>4954.4438601104384</v>
      </c>
      <c r="H12" s="369">
        <v>5369.6757681088211</v>
      </c>
      <c r="I12" s="369">
        <v>5021.4108867733721</v>
      </c>
      <c r="J12" s="370">
        <v>5154.4706874736394</v>
      </c>
      <c r="K12" s="371">
        <v>4674.9566967838637</v>
      </c>
      <c r="L12" s="145">
        <v>3535.396442464184</v>
      </c>
      <c r="M12" s="145">
        <v>4408.0851831799309</v>
      </c>
      <c r="N12" s="372">
        <v>4780.4377149384563</v>
      </c>
      <c r="O12" s="172">
        <v>4954.3892990278491</v>
      </c>
      <c r="P12" s="213">
        <v>5548.3754512635378</v>
      </c>
      <c r="Q12" s="213">
        <v>5197.1463931265916</v>
      </c>
      <c r="R12" s="534">
        <v>5739.479166666667</v>
      </c>
      <c r="S12" s="239">
        <v>6027.4570446735397</v>
      </c>
      <c r="T12" s="461"/>
      <c r="U12" s="127"/>
      <c r="V12" s="127"/>
      <c r="W12" s="127"/>
      <c r="X12" s="127"/>
      <c r="Y12" s="127"/>
    </row>
    <row r="13" spans="2:32" ht="17.100000000000001" customHeight="1" x14ac:dyDescent="0.25">
      <c r="B13" s="202" t="s">
        <v>4</v>
      </c>
      <c r="C13" s="147">
        <v>11300.019461631657</v>
      </c>
      <c r="D13" s="369">
        <v>11839.079764514559</v>
      </c>
      <c r="E13" s="369">
        <v>11094.645745302429</v>
      </c>
      <c r="F13" s="148">
        <v>12092.261475546022</v>
      </c>
      <c r="G13" s="147">
        <v>11334.561349525162</v>
      </c>
      <c r="H13" s="369">
        <v>11025.716893721779</v>
      </c>
      <c r="I13" s="369">
        <v>10131.744433348515</v>
      </c>
      <c r="J13" s="370">
        <v>9550.841707567648</v>
      </c>
      <c r="K13" s="371">
        <v>9153.1015985979066</v>
      </c>
      <c r="L13" s="145">
        <v>8008.4900279572512</v>
      </c>
      <c r="M13" s="145">
        <v>8539.1083381377975</v>
      </c>
      <c r="N13" s="372">
        <v>8748.1574005651273</v>
      </c>
      <c r="O13" s="172">
        <v>9029.2538210221937</v>
      </c>
      <c r="P13" s="213">
        <v>9803.3120167915513</v>
      </c>
      <c r="Q13" s="213">
        <v>9095.5452728983237</v>
      </c>
      <c r="R13" s="534">
        <v>9760.2838933951316</v>
      </c>
      <c r="S13" s="239">
        <v>9904.8700837711185</v>
      </c>
      <c r="T13" s="461"/>
      <c r="V13" s="127"/>
      <c r="W13" s="127"/>
      <c r="X13" s="127"/>
      <c r="Y13" s="127"/>
    </row>
    <row r="14" spans="2:32" ht="17.25" hidden="1" customHeight="1" x14ac:dyDescent="0.25">
      <c r="B14" s="202" t="s">
        <v>5</v>
      </c>
      <c r="C14" s="147" t="s">
        <v>24</v>
      </c>
      <c r="D14" s="369" t="s">
        <v>24</v>
      </c>
      <c r="E14" s="369" t="s">
        <v>24</v>
      </c>
      <c r="F14" s="148" t="s">
        <v>24</v>
      </c>
      <c r="G14" s="147" t="s">
        <v>24</v>
      </c>
      <c r="H14" s="369" t="s">
        <v>24</v>
      </c>
      <c r="I14" s="369" t="s">
        <v>24</v>
      </c>
      <c r="J14" s="370"/>
      <c r="K14" s="371"/>
      <c r="L14" s="145"/>
      <c r="M14" s="145"/>
      <c r="N14" s="372"/>
      <c r="O14" s="172"/>
      <c r="P14" s="213"/>
      <c r="Q14" s="213"/>
      <c r="R14" s="534"/>
      <c r="S14" s="239"/>
      <c r="T14" s="461"/>
    </row>
    <row r="15" spans="2:32" ht="17.100000000000001" customHeight="1" x14ac:dyDescent="0.25">
      <c r="B15" s="202" t="s">
        <v>6</v>
      </c>
      <c r="C15" s="147">
        <v>33614.836157333331</v>
      </c>
      <c r="D15" s="369">
        <v>35471.941011999996</v>
      </c>
      <c r="E15" s="369">
        <v>34139.0304512</v>
      </c>
      <c r="F15" s="148">
        <v>33838.909765866672</v>
      </c>
      <c r="G15" s="147">
        <v>35251.157861600004</v>
      </c>
      <c r="H15" s="369">
        <v>40484.963278400006</v>
      </c>
      <c r="I15" s="369">
        <v>38787.0629128</v>
      </c>
      <c r="J15" s="370">
        <v>38639.870508266664</v>
      </c>
      <c r="K15" s="371">
        <v>35301.536259199995</v>
      </c>
      <c r="L15" s="145">
        <v>33293.008867733333</v>
      </c>
      <c r="M15" s="145">
        <v>32808.683442399997</v>
      </c>
      <c r="N15" s="372">
        <v>36594.263235999999</v>
      </c>
      <c r="O15" s="172">
        <v>37171.221001333339</v>
      </c>
      <c r="P15" s="213">
        <v>37446.291737066669</v>
      </c>
      <c r="Q15" s="213">
        <v>38601.699660533333</v>
      </c>
      <c r="R15" s="534">
        <v>39630.160225599997</v>
      </c>
      <c r="S15" s="239">
        <v>42013.483954666663</v>
      </c>
      <c r="T15" s="461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</row>
    <row r="16" spans="2:32" ht="17.100000000000001" customHeight="1" x14ac:dyDescent="0.25">
      <c r="B16" s="202" t="s">
        <v>7</v>
      </c>
      <c r="C16" s="147">
        <v>1574</v>
      </c>
      <c r="D16" s="369">
        <v>1514.8</v>
      </c>
      <c r="E16" s="369">
        <v>1694.8</v>
      </c>
      <c r="F16" s="148">
        <v>2281.5</v>
      </c>
      <c r="G16" s="147">
        <v>1669.3</v>
      </c>
      <c r="H16" s="369">
        <v>1404.9</v>
      </c>
      <c r="I16" s="369">
        <v>2524.8000000000002</v>
      </c>
      <c r="J16" s="370">
        <v>2762.5</v>
      </c>
      <c r="K16" s="371">
        <v>2201.6</v>
      </c>
      <c r="L16" s="145">
        <v>1402.1</v>
      </c>
      <c r="M16" s="145">
        <v>2327.5</v>
      </c>
      <c r="N16" s="372">
        <v>2922.7</v>
      </c>
      <c r="O16" s="172">
        <v>2138.9</v>
      </c>
      <c r="P16" s="213">
        <v>2185.3000000000002</v>
      </c>
      <c r="Q16" s="213">
        <v>1679.4</v>
      </c>
      <c r="R16" s="534">
        <v>2310.5</v>
      </c>
      <c r="S16" s="239">
        <v>2358.4252082860748</v>
      </c>
      <c r="T16" s="461"/>
    </row>
    <row r="17" spans="2:20" ht="20.100000000000001" hidden="1" customHeight="1" x14ac:dyDescent="0.25">
      <c r="B17" s="202" t="s">
        <v>8</v>
      </c>
      <c r="C17" s="147" t="s">
        <v>24</v>
      </c>
      <c r="D17" s="369" t="s">
        <v>24</v>
      </c>
      <c r="E17" s="369" t="s">
        <v>24</v>
      </c>
      <c r="F17" s="148" t="s">
        <v>24</v>
      </c>
      <c r="G17" s="147" t="s">
        <v>24</v>
      </c>
      <c r="H17" s="369" t="s">
        <v>24</v>
      </c>
      <c r="I17" s="369" t="s">
        <v>24</v>
      </c>
      <c r="J17" s="370"/>
      <c r="K17" s="371" t="s">
        <v>24</v>
      </c>
      <c r="L17" s="145" t="s">
        <v>24</v>
      </c>
      <c r="M17" s="145"/>
      <c r="N17" s="372"/>
      <c r="O17" s="172"/>
      <c r="P17" s="213"/>
      <c r="Q17" s="213"/>
      <c r="R17" s="534"/>
      <c r="S17" s="239"/>
      <c r="T17" s="461"/>
    </row>
    <row r="18" spans="2:20" ht="17.100000000000001" customHeight="1" x14ac:dyDescent="0.25">
      <c r="B18" s="202" t="s">
        <v>9</v>
      </c>
      <c r="C18" s="147">
        <v>9449</v>
      </c>
      <c r="D18" s="369">
        <v>8811.6</v>
      </c>
      <c r="E18" s="369">
        <v>10327.5</v>
      </c>
      <c r="F18" s="148">
        <v>10287.6</v>
      </c>
      <c r="G18" s="147">
        <v>10615.6</v>
      </c>
      <c r="H18" s="369">
        <v>12585.3</v>
      </c>
      <c r="I18" s="369">
        <v>12552.4</v>
      </c>
      <c r="J18" s="370">
        <v>13664.3</v>
      </c>
      <c r="K18" s="371">
        <v>11780.5</v>
      </c>
      <c r="L18" s="145">
        <v>6320.3</v>
      </c>
      <c r="M18" s="145">
        <v>12237.1</v>
      </c>
      <c r="N18" s="372">
        <v>10589.4</v>
      </c>
      <c r="O18" s="172">
        <v>4196.7</v>
      </c>
      <c r="P18" s="213">
        <v>9147.9</v>
      </c>
      <c r="Q18" s="213">
        <v>10686</v>
      </c>
      <c r="R18" s="534">
        <v>10595.2</v>
      </c>
      <c r="S18" s="239">
        <v>12257.5</v>
      </c>
      <c r="T18" s="461"/>
    </row>
    <row r="19" spans="2:20" ht="17.100000000000001" customHeight="1" x14ac:dyDescent="0.25">
      <c r="B19" s="202" t="s">
        <v>10</v>
      </c>
      <c r="C19" s="147">
        <v>6392.7</v>
      </c>
      <c r="D19" s="369">
        <v>6531.8</v>
      </c>
      <c r="E19" s="369">
        <v>6611</v>
      </c>
      <c r="F19" s="148">
        <v>6234.7</v>
      </c>
      <c r="G19" s="147">
        <v>5850.1</v>
      </c>
      <c r="H19" s="369">
        <v>5851.6</v>
      </c>
      <c r="I19" s="369">
        <v>5946.3</v>
      </c>
      <c r="J19" s="370">
        <v>5858.5</v>
      </c>
      <c r="K19" s="371">
        <v>7936.1</v>
      </c>
      <c r="L19" s="145">
        <v>5891.9</v>
      </c>
      <c r="M19" s="145">
        <v>7132.9</v>
      </c>
      <c r="N19" s="372">
        <v>7546.1</v>
      </c>
      <c r="O19" s="172">
        <v>8357.2000000000007</v>
      </c>
      <c r="P19" s="213">
        <v>7347</v>
      </c>
      <c r="Q19" s="213">
        <v>7635.2</v>
      </c>
      <c r="R19" s="534">
        <v>7655.3</v>
      </c>
      <c r="S19" s="239">
        <v>8843.5</v>
      </c>
      <c r="T19" s="461"/>
    </row>
    <row r="20" spans="2:20" ht="17.100000000000001" customHeight="1" x14ac:dyDescent="0.25">
      <c r="B20" s="202" t="s">
        <v>25</v>
      </c>
      <c r="C20" s="147">
        <v>2142</v>
      </c>
      <c r="D20" s="369">
        <v>2213.5</v>
      </c>
      <c r="E20" s="369">
        <v>2301.6999999999998</v>
      </c>
      <c r="F20" s="148">
        <v>2366.5</v>
      </c>
      <c r="G20" s="147">
        <v>2256.5</v>
      </c>
      <c r="H20" s="369">
        <v>2282.6999999999998</v>
      </c>
      <c r="I20" s="369">
        <v>2343.7999999999997</v>
      </c>
      <c r="J20" s="370">
        <v>2278.6999999999998</v>
      </c>
      <c r="K20" s="371">
        <v>2065.1</v>
      </c>
      <c r="L20" s="145">
        <v>1662.8000000000002</v>
      </c>
      <c r="M20" s="145">
        <v>2040.1</v>
      </c>
      <c r="N20" s="372">
        <v>2297.6999999999998</v>
      </c>
      <c r="O20" s="172">
        <v>2340.5</v>
      </c>
      <c r="P20" s="213">
        <v>2402</v>
      </c>
      <c r="Q20" s="213">
        <v>2526.1000000000004</v>
      </c>
      <c r="R20" s="534">
        <v>2976.3</v>
      </c>
      <c r="S20" s="239">
        <v>3018</v>
      </c>
      <c r="T20" s="461"/>
    </row>
    <row r="21" spans="2:20" ht="17.100000000000001" customHeight="1" x14ac:dyDescent="0.25">
      <c r="B21" s="202" t="s">
        <v>11</v>
      </c>
      <c r="C21" s="147">
        <v>8084.8901098901097</v>
      </c>
      <c r="D21" s="369">
        <v>7880.2197802197798</v>
      </c>
      <c r="E21" s="369">
        <v>8732.9670329670334</v>
      </c>
      <c r="F21" s="148">
        <v>8609.0659340659331</v>
      </c>
      <c r="G21" s="147">
        <v>7977.472527472527</v>
      </c>
      <c r="H21" s="369">
        <v>7752.7472527472528</v>
      </c>
      <c r="I21" s="369">
        <v>7632.4175824175818</v>
      </c>
      <c r="J21" s="370">
        <v>7991.2087912087909</v>
      </c>
      <c r="K21" s="371">
        <v>7008.7912087912082</v>
      </c>
      <c r="L21" s="145">
        <v>5719.5054945054944</v>
      </c>
      <c r="M21" s="145">
        <v>5381.868131868132</v>
      </c>
      <c r="N21" s="372">
        <v>6256.5934065934061</v>
      </c>
      <c r="O21" s="172">
        <v>6259.0659340659304</v>
      </c>
      <c r="P21" s="213">
        <v>6530.7692307692296</v>
      </c>
      <c r="Q21" s="213">
        <v>6556.3186813186803</v>
      </c>
      <c r="R21" s="534">
        <v>7593.4065934065929</v>
      </c>
      <c r="S21" s="239">
        <v>7825.2747252747249</v>
      </c>
      <c r="T21" s="461"/>
    </row>
    <row r="22" spans="2:20" ht="20.100000000000001" hidden="1" customHeight="1" x14ac:dyDescent="0.25">
      <c r="B22" s="202" t="s">
        <v>12</v>
      </c>
      <c r="C22" s="147" t="s">
        <v>24</v>
      </c>
      <c r="D22" s="369" t="s">
        <v>24</v>
      </c>
      <c r="E22" s="369" t="s">
        <v>24</v>
      </c>
      <c r="F22" s="148" t="s">
        <v>24</v>
      </c>
      <c r="G22" s="147" t="s">
        <v>24</v>
      </c>
      <c r="H22" s="369" t="s">
        <v>24</v>
      </c>
      <c r="I22" s="369" t="s">
        <v>24</v>
      </c>
      <c r="J22" s="370"/>
      <c r="K22" s="371"/>
      <c r="L22" s="145"/>
      <c r="M22" s="145"/>
      <c r="N22" s="372"/>
      <c r="O22" s="172"/>
      <c r="P22" s="213"/>
      <c r="Q22" s="213"/>
      <c r="R22" s="534"/>
      <c r="S22" s="239"/>
      <c r="T22" s="461"/>
    </row>
    <row r="23" spans="2:20" ht="17.100000000000001" customHeight="1" x14ac:dyDescent="0.25">
      <c r="B23" s="553" t="s">
        <v>13</v>
      </c>
      <c r="C23" s="147">
        <v>7884.5699014531483</v>
      </c>
      <c r="D23" s="369">
        <v>7099.2527690527359</v>
      </c>
      <c r="E23" s="369">
        <v>8114.5950413223136</v>
      </c>
      <c r="F23" s="148">
        <v>7560.7741722945138</v>
      </c>
      <c r="G23" s="147">
        <v>7370.303110087214</v>
      </c>
      <c r="H23" s="369">
        <v>7341.1004453240976</v>
      </c>
      <c r="I23" s="369">
        <v>7209.325435998685</v>
      </c>
      <c r="J23" s="370">
        <v>7525.1030842817099</v>
      </c>
      <c r="K23" s="371">
        <v>6574.4118124290126</v>
      </c>
      <c r="L23" s="145">
        <v>5444.8310591293048</v>
      </c>
      <c r="M23" s="145">
        <v>6151.4360313315929</v>
      </c>
      <c r="N23" s="372">
        <v>6740.7773386034251</v>
      </c>
      <c r="O23" s="172">
        <v>7115.0073302029159</v>
      </c>
      <c r="P23" s="213">
        <v>6780.1652607176084</v>
      </c>
      <c r="Q23" s="213">
        <v>6593.5096168231066</v>
      </c>
      <c r="R23" s="534">
        <v>7376.7578012515369</v>
      </c>
      <c r="S23" s="239">
        <v>7069.1278437938645</v>
      </c>
      <c r="T23" s="461"/>
    </row>
    <row r="24" spans="2:20" ht="17.100000000000001" customHeight="1" x14ac:dyDescent="0.25">
      <c r="B24" s="553" t="s">
        <v>14</v>
      </c>
      <c r="C24" s="147">
        <v>4547.543057335397</v>
      </c>
      <c r="D24" s="369">
        <v>4521.7689432191946</v>
      </c>
      <c r="E24" s="369">
        <v>5240.6177427925886</v>
      </c>
      <c r="F24" s="148">
        <v>4597.277175823483</v>
      </c>
      <c r="G24" s="147">
        <v>4707.9585261493048</v>
      </c>
      <c r="H24" s="369">
        <v>4896.4651861307912</v>
      </c>
      <c r="I24" s="369">
        <v>4875.0113347868491</v>
      </c>
      <c r="J24" s="370">
        <v>3741.3485784353852</v>
      </c>
      <c r="K24" s="371">
        <v>2729.2821232284959</v>
      </c>
      <c r="L24" s="145">
        <v>2113.5127854535731</v>
      </c>
      <c r="M24" s="145">
        <v>2516.7726612705719</v>
      </c>
      <c r="N24" s="372">
        <v>3224.7332990837413</v>
      </c>
      <c r="O24" s="172">
        <v>3101.1455998450824</v>
      </c>
      <c r="P24" s="213">
        <v>3149.69</v>
      </c>
      <c r="Q24" s="213">
        <v>3231.66</v>
      </c>
      <c r="R24" s="534">
        <v>3338.09</v>
      </c>
      <c r="S24" s="239" t="s">
        <v>24</v>
      </c>
      <c r="T24" s="461"/>
    </row>
    <row r="25" spans="2:20" ht="20.100000000000001" hidden="1" customHeight="1" x14ac:dyDescent="0.25">
      <c r="B25" s="553" t="s">
        <v>15</v>
      </c>
      <c r="C25" s="147" t="s">
        <v>24</v>
      </c>
      <c r="D25" s="369" t="s">
        <v>24</v>
      </c>
      <c r="E25" s="369" t="s">
        <v>24</v>
      </c>
      <c r="F25" s="148" t="s">
        <v>24</v>
      </c>
      <c r="G25" s="147" t="s">
        <v>24</v>
      </c>
      <c r="H25" s="369" t="s">
        <v>24</v>
      </c>
      <c r="I25" s="369" t="s">
        <v>24</v>
      </c>
      <c r="J25" s="370"/>
      <c r="K25" s="371"/>
      <c r="L25" s="145"/>
      <c r="M25" s="145"/>
      <c r="N25" s="372"/>
      <c r="O25" s="172"/>
      <c r="P25" s="213"/>
      <c r="Q25" s="213"/>
      <c r="R25" s="534"/>
      <c r="S25" s="239"/>
      <c r="T25" s="461"/>
    </row>
    <row r="26" spans="2:20" ht="17.100000000000001" customHeight="1" x14ac:dyDescent="0.25">
      <c r="B26" s="553" t="s">
        <v>16</v>
      </c>
      <c r="C26" s="147">
        <v>16011.4</v>
      </c>
      <c r="D26" s="369">
        <v>16288.7</v>
      </c>
      <c r="E26" s="369">
        <v>16597.8</v>
      </c>
      <c r="F26" s="148">
        <v>16927.599999999999</v>
      </c>
      <c r="G26" s="147">
        <v>17133.5</v>
      </c>
      <c r="H26" s="369">
        <v>15870.5</v>
      </c>
      <c r="I26" s="369">
        <v>15904</v>
      </c>
      <c r="J26" s="370">
        <v>17051</v>
      </c>
      <c r="K26" s="371">
        <v>16057.1</v>
      </c>
      <c r="L26" s="145">
        <v>13829</v>
      </c>
      <c r="M26" s="145">
        <v>14839.9</v>
      </c>
      <c r="N26" s="372">
        <v>17278.3</v>
      </c>
      <c r="O26" s="172">
        <v>19020.8</v>
      </c>
      <c r="P26" s="213">
        <v>19588.099999999999</v>
      </c>
      <c r="Q26" s="213">
        <v>19927</v>
      </c>
      <c r="R26" s="534">
        <v>22475</v>
      </c>
      <c r="S26" s="239">
        <v>23605</v>
      </c>
      <c r="T26" s="461"/>
    </row>
    <row r="27" spans="2:20" ht="17.100000000000001" customHeight="1" x14ac:dyDescent="0.25">
      <c r="B27" s="554" t="s">
        <v>17</v>
      </c>
      <c r="C27" s="373">
        <v>12974.985431396801</v>
      </c>
      <c r="D27" s="374">
        <v>13016.394186246</v>
      </c>
      <c r="E27" s="374">
        <v>12014.972852020201</v>
      </c>
      <c r="F27" s="375">
        <v>13292.2961356503</v>
      </c>
      <c r="G27" s="373">
        <v>12922.631514733701</v>
      </c>
      <c r="H27" s="374">
        <v>13173.0523026428</v>
      </c>
      <c r="I27" s="374">
        <v>12084.7706543649</v>
      </c>
      <c r="J27" s="555">
        <v>12864.9</v>
      </c>
      <c r="K27" s="556">
        <v>12361.8</v>
      </c>
      <c r="L27" s="557">
        <v>9106.9</v>
      </c>
      <c r="M27" s="557">
        <v>10714.1</v>
      </c>
      <c r="N27" s="558">
        <v>12456.2</v>
      </c>
      <c r="O27" s="172">
        <v>13788.4</v>
      </c>
      <c r="P27" s="213">
        <v>14636.7</v>
      </c>
      <c r="Q27" s="213">
        <v>14444.9</v>
      </c>
      <c r="R27" s="534">
        <v>15762.7</v>
      </c>
      <c r="S27" s="669">
        <v>17447.972607117568</v>
      </c>
      <c r="T27" s="461"/>
    </row>
    <row r="28" spans="2:20" ht="20.100000000000001" hidden="1" customHeight="1" x14ac:dyDescent="0.25">
      <c r="B28" s="559" t="s">
        <v>18</v>
      </c>
      <c r="C28" s="376" t="s">
        <v>24</v>
      </c>
      <c r="D28" s="377" t="s">
        <v>24</v>
      </c>
      <c r="E28" s="377" t="s">
        <v>24</v>
      </c>
      <c r="F28" s="378" t="s">
        <v>24</v>
      </c>
      <c r="G28" s="376" t="s">
        <v>24</v>
      </c>
      <c r="H28" s="377" t="s">
        <v>24</v>
      </c>
      <c r="I28" s="377" t="s">
        <v>24</v>
      </c>
      <c r="J28" s="379"/>
      <c r="K28" s="380" t="s">
        <v>24</v>
      </c>
      <c r="L28" s="381"/>
      <c r="M28" s="381"/>
      <c r="N28" s="382"/>
      <c r="O28" s="383" t="s">
        <v>24</v>
      </c>
      <c r="P28" s="384"/>
      <c r="Q28" s="384"/>
      <c r="R28" s="590"/>
      <c r="S28" s="670"/>
      <c r="T28" s="461"/>
    </row>
    <row r="29" spans="2:20" ht="17.100000000000001" customHeight="1" thickBot="1" x14ac:dyDescent="0.3">
      <c r="B29" s="591" t="s">
        <v>19</v>
      </c>
      <c r="C29" s="388">
        <v>2336</v>
      </c>
      <c r="D29" s="386">
        <v>4672</v>
      </c>
      <c r="E29" s="386">
        <v>7008</v>
      </c>
      <c r="F29" s="387">
        <v>9344</v>
      </c>
      <c r="G29" s="388">
        <v>2622.5</v>
      </c>
      <c r="H29" s="386">
        <v>5245</v>
      </c>
      <c r="I29" s="386">
        <v>7867.5</v>
      </c>
      <c r="J29" s="389">
        <v>10490</v>
      </c>
      <c r="K29" s="385">
        <v>2102</v>
      </c>
      <c r="L29" s="386">
        <v>4204</v>
      </c>
      <c r="M29" s="386">
        <v>6306</v>
      </c>
      <c r="N29" s="387">
        <v>8408</v>
      </c>
      <c r="O29" s="468">
        <v>2605.75</v>
      </c>
      <c r="P29" s="469">
        <v>5211.5</v>
      </c>
      <c r="Q29" s="469">
        <v>7817.25</v>
      </c>
      <c r="R29" s="535">
        <v>10423</v>
      </c>
      <c r="S29" s="671">
        <v>2692</v>
      </c>
      <c r="T29" s="461"/>
    </row>
    <row r="30" spans="2:20" ht="3" customHeight="1" thickTop="1" x14ac:dyDescent="0.25">
      <c r="B30" s="78"/>
      <c r="C30" s="102"/>
      <c r="D30" s="102"/>
      <c r="E30" s="102"/>
      <c r="F30" s="102"/>
      <c r="G30" s="103"/>
      <c r="H30" s="103"/>
      <c r="I30" s="103"/>
      <c r="J30" s="102"/>
      <c r="K30" s="103"/>
      <c r="L30" s="103"/>
      <c r="M30" s="103"/>
      <c r="N30" s="103"/>
      <c r="O30" s="16"/>
      <c r="P30" s="16"/>
      <c r="Q30" s="16"/>
      <c r="R30" s="16"/>
      <c r="S30" s="16"/>
    </row>
    <row r="31" spans="2:20" ht="15" customHeight="1" x14ac:dyDescent="0.25">
      <c r="B31" s="752" t="s">
        <v>89</v>
      </c>
      <c r="C31" s="752"/>
      <c r="D31" s="205"/>
      <c r="E31" s="205"/>
      <c r="F31" s="205"/>
      <c r="G31" s="206"/>
      <c r="H31" s="206"/>
      <c r="I31" s="206"/>
      <c r="J31" s="102"/>
      <c r="K31" s="103"/>
      <c r="L31" s="103"/>
      <c r="M31" s="103"/>
      <c r="N31" s="103"/>
      <c r="O31" s="16"/>
      <c r="P31" s="16"/>
      <c r="Q31" s="16"/>
      <c r="R31" s="16"/>
      <c r="S31" s="16"/>
    </row>
    <row r="32" spans="2:20" s="98" customFormat="1" ht="15" customHeight="1" x14ac:dyDescent="0.2">
      <c r="B32" s="691" t="s">
        <v>94</v>
      </c>
      <c r="C32" s="692"/>
      <c r="D32" s="692"/>
      <c r="E32" s="692"/>
      <c r="F32" s="692"/>
      <c r="G32" s="692"/>
      <c r="H32" s="692"/>
      <c r="I32" s="692"/>
      <c r="J32" s="97"/>
      <c r="K32" s="97"/>
      <c r="L32" s="97"/>
      <c r="M32" s="97"/>
      <c r="N32" s="97"/>
      <c r="O32" s="139"/>
      <c r="P32" s="225"/>
      <c r="Q32" s="466"/>
      <c r="R32" s="225"/>
      <c r="S32" s="171"/>
    </row>
    <row r="33" spans="15:19" ht="26.25" customHeight="1" x14ac:dyDescent="0.25">
      <c r="O33" s="1"/>
      <c r="P33" s="1"/>
      <c r="Q33" s="1"/>
      <c r="R33" s="1"/>
      <c r="S33" s="1"/>
    </row>
    <row r="34" spans="15:19" ht="26.25" customHeight="1" x14ac:dyDescent="0.25"/>
    <row r="35" spans="15:19" ht="26.25" customHeight="1" x14ac:dyDescent="0.25"/>
    <row r="36" spans="15:19" ht="26.25" customHeight="1" x14ac:dyDescent="0.25"/>
    <row r="37" spans="15:19" ht="26.25" customHeight="1" x14ac:dyDescent="0.25"/>
    <row r="38" spans="15:19" ht="15.75" customHeight="1" x14ac:dyDescent="0.25"/>
  </sheetData>
  <mergeCells count="9">
    <mergeCell ref="B1:S1"/>
    <mergeCell ref="B3:S3"/>
    <mergeCell ref="B4:S4"/>
    <mergeCell ref="O7:R7"/>
    <mergeCell ref="B31:C31"/>
    <mergeCell ref="C7:F7"/>
    <mergeCell ref="G7:J7"/>
    <mergeCell ref="K7:N7"/>
    <mergeCell ref="J6:S6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91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06662-E15D-4BF2-AA80-3057C584B180}">
  <sheetPr>
    <tabColor theme="0" tint="-4.9989318521683403E-2"/>
    <pageSetUpPr fitToPage="1"/>
  </sheetPr>
  <dimension ref="B1:T38"/>
  <sheetViews>
    <sheetView rightToLeft="1" view="pageBreakPreview" zoomScaleNormal="9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8" customWidth="1"/>
    <col min="3" max="6" width="10.7109375" style="8" hidden="1" customWidth="1"/>
    <col min="7" max="14" width="10.7109375" style="8" customWidth="1"/>
    <col min="15" max="17" width="11.28515625" style="127" customWidth="1"/>
    <col min="18" max="19" width="11.7109375" style="127" customWidth="1"/>
    <col min="20" max="20" width="0.85546875" style="8" customWidth="1"/>
    <col min="21" max="16384" width="9.140625" style="8"/>
  </cols>
  <sheetData>
    <row r="1" spans="2:20" ht="29.1" customHeight="1" x14ac:dyDescent="0.25">
      <c r="B1" s="727" t="s">
        <v>122</v>
      </c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</row>
    <row r="2" spans="2:20" ht="9.9499999999999993" customHeight="1" x14ac:dyDescent="0.25">
      <c r="O2" s="1"/>
      <c r="P2" s="1"/>
      <c r="Q2" s="1"/>
      <c r="R2" s="1"/>
      <c r="S2" s="1"/>
    </row>
    <row r="3" spans="2:20" ht="27" customHeight="1" x14ac:dyDescent="0.25">
      <c r="B3" s="780" t="s">
        <v>76</v>
      </c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  <c r="N3" s="780"/>
      <c r="O3" s="780"/>
      <c r="P3" s="780"/>
      <c r="Q3" s="780"/>
      <c r="R3" s="780"/>
      <c r="S3" s="780"/>
    </row>
    <row r="4" spans="2:20" ht="18.95" customHeight="1" x14ac:dyDescent="0.25">
      <c r="B4" s="779" t="s">
        <v>104</v>
      </c>
      <c r="C4" s="779"/>
      <c r="D4" s="779"/>
      <c r="E4" s="779"/>
      <c r="F4" s="779"/>
      <c r="G4" s="779"/>
      <c r="H4" s="779"/>
      <c r="I4" s="779"/>
      <c r="J4" s="779"/>
      <c r="K4" s="779"/>
      <c r="L4" s="779"/>
      <c r="M4" s="779"/>
      <c r="N4" s="779"/>
      <c r="O4" s="779"/>
      <c r="P4" s="779"/>
      <c r="Q4" s="779"/>
      <c r="R4" s="779"/>
      <c r="S4" s="779"/>
    </row>
    <row r="5" spans="2:20" ht="9.9499999999999993" customHeight="1" x14ac:dyDescent="0.25"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  <c r="O5" s="138"/>
      <c r="P5" s="224"/>
      <c r="Q5" s="465"/>
      <c r="R5" s="224"/>
      <c r="S5" s="170"/>
    </row>
    <row r="6" spans="2:20" ht="12.95" customHeight="1" thickBot="1" x14ac:dyDescent="0.3">
      <c r="J6" s="788" t="s">
        <v>74</v>
      </c>
      <c r="K6" s="788"/>
      <c r="L6" s="788"/>
      <c r="M6" s="788"/>
      <c r="N6" s="788"/>
      <c r="O6" s="788"/>
      <c r="P6" s="788"/>
      <c r="Q6" s="788"/>
      <c r="R6" s="788"/>
      <c r="S6" s="788"/>
    </row>
    <row r="7" spans="2:20" ht="35.1" customHeight="1" thickTop="1" x14ac:dyDescent="0.25">
      <c r="B7" s="104"/>
      <c r="C7" s="765">
        <v>2018</v>
      </c>
      <c r="D7" s="766"/>
      <c r="E7" s="766"/>
      <c r="F7" s="767"/>
      <c r="G7" s="774">
        <v>2019</v>
      </c>
      <c r="H7" s="775"/>
      <c r="I7" s="775"/>
      <c r="J7" s="776"/>
      <c r="K7" s="774">
        <v>2020</v>
      </c>
      <c r="L7" s="775"/>
      <c r="M7" s="775"/>
      <c r="N7" s="777"/>
      <c r="O7" s="789">
        <v>2021</v>
      </c>
      <c r="P7" s="790"/>
      <c r="Q7" s="790"/>
      <c r="R7" s="791"/>
      <c r="S7" s="568">
        <v>2022</v>
      </c>
      <c r="T7" s="459"/>
    </row>
    <row r="8" spans="2:20" ht="35.1" customHeight="1" thickBot="1" x14ac:dyDescent="0.3">
      <c r="B8" s="88"/>
      <c r="C8" s="105" t="s">
        <v>20</v>
      </c>
      <c r="D8" s="106" t="s">
        <v>21</v>
      </c>
      <c r="E8" s="106" t="s">
        <v>22</v>
      </c>
      <c r="F8" s="107" t="s">
        <v>23</v>
      </c>
      <c r="G8" s="100" t="s">
        <v>20</v>
      </c>
      <c r="H8" s="90" t="s">
        <v>21</v>
      </c>
      <c r="I8" s="90" t="s">
        <v>22</v>
      </c>
      <c r="J8" s="108" t="s">
        <v>23</v>
      </c>
      <c r="K8" s="100" t="s">
        <v>20</v>
      </c>
      <c r="L8" s="90" t="s">
        <v>21</v>
      </c>
      <c r="M8" s="90" t="s">
        <v>22</v>
      </c>
      <c r="N8" s="141" t="s">
        <v>23</v>
      </c>
      <c r="O8" s="65" t="s">
        <v>20</v>
      </c>
      <c r="P8" s="62" t="s">
        <v>21</v>
      </c>
      <c r="Q8" s="62" t="s">
        <v>22</v>
      </c>
      <c r="R8" s="63" t="s">
        <v>23</v>
      </c>
      <c r="S8" s="233" t="s">
        <v>20</v>
      </c>
      <c r="T8" s="459"/>
    </row>
    <row r="9" spans="2:20" ht="15.95" customHeight="1" x14ac:dyDescent="0.25">
      <c r="B9" s="209" t="s">
        <v>0</v>
      </c>
      <c r="C9" s="390">
        <f>'13'!C12-'14'!C9</f>
        <v>-2512.9325811001418</v>
      </c>
      <c r="D9" s="110">
        <f>'13'!D12-'14'!D9</f>
        <v>-2455.1540197461218</v>
      </c>
      <c r="E9" s="110">
        <f>'13'!E12-'14'!E9</f>
        <v>-2715.3270803949231</v>
      </c>
      <c r="F9" s="391">
        <f>'13'!F12-'14'!F9</f>
        <v>-2633.7424541607893</v>
      </c>
      <c r="G9" s="109">
        <f>'13'!G12-'14'!G9</f>
        <v>-2206.6337094499304</v>
      </c>
      <c r="H9" s="110">
        <f>'13'!H12-'14'!H9</f>
        <v>-2354.44287729196</v>
      </c>
      <c r="I9" s="110">
        <f>'13'!I12-'14'!I9</f>
        <v>-2109.1678420310304</v>
      </c>
      <c r="J9" s="391">
        <f>'13'!J12-'14'!J9</f>
        <v>-2077.1509167842032</v>
      </c>
      <c r="K9" s="109">
        <f>'13'!K12-'14'!K9</f>
        <v>-1792.8169014084508</v>
      </c>
      <c r="L9" s="110">
        <f>'13'!L12-'14'!L9</f>
        <v>-1631.4084507042251</v>
      </c>
      <c r="M9" s="110">
        <f>'13'!M12-'14'!M9</f>
        <v>-1981.6901408450703</v>
      </c>
      <c r="N9" s="672">
        <f>'13'!N12-'14'!N9</f>
        <v>-1979.859154929577</v>
      </c>
      <c r="O9" s="673">
        <f>'13'!O12-'14'!O9</f>
        <v>-2157.605633802817</v>
      </c>
      <c r="P9" s="652">
        <f>'13'!P12-'14'!P9</f>
        <v>-2132.2535211267605</v>
      </c>
      <c r="Q9" s="652">
        <f>'13'!Q12-'14'!Q9</f>
        <v>-2717.1830985915494</v>
      </c>
      <c r="R9" s="674">
        <f>'13'!R12-'14'!R9</f>
        <v>-2865.0704225352115</v>
      </c>
      <c r="S9" s="675">
        <f>'13'!S12-'14'!S9</f>
        <v>-2551.4084507042257</v>
      </c>
      <c r="T9" s="459"/>
    </row>
    <row r="10" spans="2:20" ht="15.95" hidden="1" customHeight="1" x14ac:dyDescent="0.25">
      <c r="B10" s="200" t="s">
        <v>1</v>
      </c>
      <c r="C10" s="392" t="s">
        <v>24</v>
      </c>
      <c r="D10" s="94" t="s">
        <v>24</v>
      </c>
      <c r="E10" s="94" t="s">
        <v>24</v>
      </c>
      <c r="F10" s="393" t="s">
        <v>24</v>
      </c>
      <c r="G10" s="392" t="s">
        <v>24</v>
      </c>
      <c r="H10" s="94" t="s">
        <v>24</v>
      </c>
      <c r="I10" s="94" t="s">
        <v>24</v>
      </c>
      <c r="J10" s="393" t="s">
        <v>24</v>
      </c>
      <c r="K10" s="111">
        <f>'13'!K13-'14'!K10</f>
        <v>25665.721511232128</v>
      </c>
      <c r="L10" s="112">
        <f>'13'!L13-'14'!L10</f>
        <v>14246.409257998639</v>
      </c>
      <c r="M10" s="112">
        <f>'13'!M13-'14'!M10</f>
        <v>4491.5332198774631</v>
      </c>
      <c r="N10" s="394">
        <f>'13'!N13-'14'!N10</f>
        <v>17925.113478556843</v>
      </c>
      <c r="O10" s="395">
        <f>'13'!O13-'14'!O10</f>
        <v>19515.200000000004</v>
      </c>
      <c r="P10" s="213">
        <f>'13'!P13-'14'!P10</f>
        <v>18484.100000000006</v>
      </c>
      <c r="Q10" s="213">
        <f>'13'!Q13-'14'!Q10</f>
        <v>21189.200000000004</v>
      </c>
      <c r="R10" s="586">
        <f>'13'!R13-'14'!R10</f>
        <v>19876.800000000003</v>
      </c>
      <c r="S10" s="234" t="s">
        <v>24</v>
      </c>
      <c r="T10" s="459"/>
    </row>
    <row r="11" spans="2:20" ht="15.95" customHeight="1" x14ac:dyDescent="0.25">
      <c r="B11" s="200" t="s">
        <v>2</v>
      </c>
      <c r="C11" s="150">
        <f>'13'!C14-'14'!C11</f>
        <v>-185.09574468085066</v>
      </c>
      <c r="D11" s="151">
        <f>'13'!D14-'14'!D11</f>
        <v>-334.27872340425438</v>
      </c>
      <c r="E11" s="151">
        <f>'13'!E14-'14'!E11</f>
        <v>-179.54680851063858</v>
      </c>
      <c r="F11" s="152">
        <f>'13'!F14-'14'!F11</f>
        <v>-367.56170212766028</v>
      </c>
      <c r="G11" s="150">
        <f>'13'!G14-'14'!G11</f>
        <v>534.04255319149797</v>
      </c>
      <c r="H11" s="116">
        <f>'13'!H14-'14'!H11</f>
        <v>101.86170212766592</v>
      </c>
      <c r="I11" s="116">
        <f>'13'!I14-'14'!I11</f>
        <v>160.37234042553246</v>
      </c>
      <c r="J11" s="396">
        <f>'13'!J14-'14'!J11</f>
        <v>60.106382978724469</v>
      </c>
      <c r="K11" s="113">
        <f>'13'!K14-'14'!K11</f>
        <v>120</v>
      </c>
      <c r="L11" s="114">
        <f>'13'!L14-'14'!L11</f>
        <v>-504.19999999999982</v>
      </c>
      <c r="M11" s="114">
        <f>'13'!M14-'14'!M11</f>
        <v>174.20212765957467</v>
      </c>
      <c r="N11" s="397">
        <f>'13'!N14-'14'!N11</f>
        <v>82.978723404256471</v>
      </c>
      <c r="O11" s="395">
        <f>'13'!O14-'14'!O11</f>
        <v>356.70000000000073</v>
      </c>
      <c r="P11" s="213">
        <f>'13'!P14-'14'!P11</f>
        <v>1160.3000000000002</v>
      </c>
      <c r="Q11" s="213">
        <f>'13'!Q14-'14'!Q11</f>
        <v>1732.6999999999998</v>
      </c>
      <c r="R11" s="586">
        <f>'13'!R14-'14'!R11</f>
        <v>1655.3000000000002</v>
      </c>
      <c r="S11" s="676">
        <f>'13'!S14-'14'!S11</f>
        <v>2153</v>
      </c>
      <c r="T11" s="459"/>
    </row>
    <row r="12" spans="2:20" ht="15.95" customHeight="1" x14ac:dyDescent="0.25">
      <c r="B12" s="200" t="s">
        <v>3</v>
      </c>
      <c r="C12" s="398">
        <f>'13'!C15-'14'!C12</f>
        <v>-1187.0385561936018</v>
      </c>
      <c r="D12" s="116">
        <f>'13'!D15-'14'!D12</f>
        <v>-1472.048454646661</v>
      </c>
      <c r="E12" s="116">
        <f>'13'!E15-'14'!E12</f>
        <v>-1901.0583433138627</v>
      </c>
      <c r="F12" s="396">
        <f>'13'!F15-'14'!F12</f>
        <v>-1364.218058390476</v>
      </c>
      <c r="G12" s="398">
        <f>'13'!G15-'14'!G12</f>
        <v>-1060.6757822771492</v>
      </c>
      <c r="H12" s="116">
        <f>'13'!H15-'14'!H12</f>
        <v>-1662.0321214221076</v>
      </c>
      <c r="I12" s="116">
        <f>'13'!I15-'14'!I12</f>
        <v>-1497.9600376608428</v>
      </c>
      <c r="J12" s="396">
        <f>'13'!J15-'14'!J12</f>
        <v>-1342.0849149444675</v>
      </c>
      <c r="K12" s="115">
        <f>'13'!K15-'14'!K12</f>
        <v>-983.10004213285993</v>
      </c>
      <c r="L12" s="116">
        <f>'13'!L15-'14'!L12</f>
        <v>-876.66362702434299</v>
      </c>
      <c r="M12" s="116">
        <f>'13'!M15-'14'!M12</f>
        <v>-1035.3004872766651</v>
      </c>
      <c r="N12" s="399">
        <f>'13'!N15-'14'!N12</f>
        <v>-708.70447558056276</v>
      </c>
      <c r="O12" s="395">
        <f>'13'!O15-'14'!O12</f>
        <v>-875.04568379504508</v>
      </c>
      <c r="P12" s="213">
        <f>'13'!P15-'14'!P12</f>
        <v>-1337.6534296028876</v>
      </c>
      <c r="Q12" s="213">
        <f>'13'!Q15-'14'!Q12</f>
        <v>-1348.0257990813238</v>
      </c>
      <c r="R12" s="586">
        <f>'13'!R15-'14'!R12</f>
        <v>-1209.375</v>
      </c>
      <c r="S12" s="235">
        <f>'13'!S15-'14'!S12</f>
        <v>-1188.3848797250857</v>
      </c>
      <c r="T12" s="459"/>
    </row>
    <row r="13" spans="2:20" ht="15.95" customHeight="1" x14ac:dyDescent="0.25">
      <c r="B13" s="200" t="s">
        <v>4</v>
      </c>
      <c r="C13" s="400">
        <f>'13'!C16-'14'!C13</f>
        <v>-1082.6628421346086</v>
      </c>
      <c r="D13" s="119">
        <f>'13'!D16-'14'!D13</f>
        <v>-1534.6475192889466</v>
      </c>
      <c r="E13" s="119">
        <f>'13'!E16-'14'!E13</f>
        <v>-892.51691463507268</v>
      </c>
      <c r="F13" s="401">
        <f>'13'!F16-'14'!F13</f>
        <v>-1552.6470481573615</v>
      </c>
      <c r="G13" s="400">
        <f>'13'!G16-'14'!G13</f>
        <v>-1896.8213489350401</v>
      </c>
      <c r="H13" s="119">
        <f>'13'!H16-'14'!H13</f>
        <v>-2532.2100300998554</v>
      </c>
      <c r="I13" s="119">
        <f>'13'!I16-'14'!I13</f>
        <v>-1858.5450032800309</v>
      </c>
      <c r="J13" s="401">
        <f>'13'!J16-'14'!J13</f>
        <v>-509.08890611816241</v>
      </c>
      <c r="K13" s="118">
        <f>'13'!K16-'14'!K13</f>
        <v>-2386.6110786552654</v>
      </c>
      <c r="L13" s="119">
        <f>'13'!L16-'14'!L13</f>
        <v>-3689.4532284858515</v>
      </c>
      <c r="M13" s="119">
        <f>'13'!M16-'14'!M13</f>
        <v>-3420.3116404969251</v>
      </c>
      <c r="N13" s="402">
        <f>'13'!N16-'14'!N13</f>
        <v>-2606.0308578095</v>
      </c>
      <c r="O13" s="172">
        <f>'13'!O16-'14'!O13</f>
        <v>-1329.3777460663196</v>
      </c>
      <c r="P13" s="213">
        <f>'13'!P16-'14'!P13</f>
        <v>-325.85319227510627</v>
      </c>
      <c r="Q13" s="213">
        <f>'13'!Q16-'14'!Q13</f>
        <v>629.23764134487283</v>
      </c>
      <c r="R13" s="534">
        <f>'13'!R16-'14'!R13</f>
        <v>2870.0753186558522</v>
      </c>
      <c r="S13" s="236">
        <f>'13'!S16-'14'!S13</f>
        <v>3099.5314496663359</v>
      </c>
      <c r="T13" s="459"/>
    </row>
    <row r="14" spans="2:20" ht="15.95" hidden="1" customHeight="1" x14ac:dyDescent="0.25">
      <c r="B14" s="200" t="s">
        <v>5</v>
      </c>
      <c r="C14" s="392" t="e">
        <f>'13'!C17-'14'!C14</f>
        <v>#VALUE!</v>
      </c>
      <c r="D14" s="94" t="e">
        <f>'13'!D17-'14'!D14</f>
        <v>#VALUE!</v>
      </c>
      <c r="E14" s="94" t="e">
        <f>'13'!E17-'14'!E14</f>
        <v>#VALUE!</v>
      </c>
      <c r="F14" s="393" t="e">
        <f>'13'!F17-'14'!F14</f>
        <v>#VALUE!</v>
      </c>
      <c r="G14" s="392" t="e">
        <f>'13'!G17-'14'!G14</f>
        <v>#VALUE!</v>
      </c>
      <c r="H14" s="94" t="e">
        <f>'13'!H17-'14'!H14</f>
        <v>#VALUE!</v>
      </c>
      <c r="I14" s="94" t="e">
        <f>'13'!I17-'14'!I14</f>
        <v>#VALUE!</v>
      </c>
      <c r="J14" s="393">
        <f>'13'!J17-'14'!J14</f>
        <v>0</v>
      </c>
      <c r="K14" s="117">
        <f>'13'!K17-'14'!K14</f>
        <v>0</v>
      </c>
      <c r="L14" s="94">
        <f>'13'!L17-'14'!L14</f>
        <v>0</v>
      </c>
      <c r="M14" s="94">
        <f>'13'!M17-'14'!M14</f>
        <v>0</v>
      </c>
      <c r="N14" s="394">
        <f>'13'!N17-'14'!N14</f>
        <v>0</v>
      </c>
      <c r="O14" s="395">
        <f>'13'!O17-'14'!O14</f>
        <v>0</v>
      </c>
      <c r="P14" s="213">
        <f>'13'!P17-'14'!P14</f>
        <v>0</v>
      </c>
      <c r="Q14" s="213">
        <f>'13'!Q17-'14'!Q14</f>
        <v>0</v>
      </c>
      <c r="R14" s="586">
        <f>'13'!R17-'14'!R14</f>
        <v>0</v>
      </c>
      <c r="S14" s="237">
        <f>'13'!S17-'14'!S14</f>
        <v>0</v>
      </c>
      <c r="T14" s="459"/>
    </row>
    <row r="15" spans="2:20" ht="15.95" customHeight="1" x14ac:dyDescent="0.25">
      <c r="B15" s="200" t="s">
        <v>6</v>
      </c>
      <c r="C15" s="392">
        <f>'13'!C18-'14'!C15</f>
        <v>31514.495029333331</v>
      </c>
      <c r="D15" s="94">
        <f>'13'!D18-'14'!D15</f>
        <v>39486.466282666675</v>
      </c>
      <c r="E15" s="94">
        <f>'13'!E18-'14'!E15</f>
        <v>42776.073524800013</v>
      </c>
      <c r="F15" s="393">
        <f>'13'!F18-'14'!F15</f>
        <v>43531.71070773332</v>
      </c>
      <c r="G15" s="392">
        <f>'13'!G18-'14'!G15</f>
        <v>31172.115890933332</v>
      </c>
      <c r="H15" s="94">
        <f>'13'!H18-'14'!H15</f>
        <v>26879.572690133333</v>
      </c>
      <c r="I15" s="94">
        <f>'13'!I18-'14'!I15</f>
        <v>24112.597250666666</v>
      </c>
      <c r="J15" s="393">
        <f>'13'!J18-'14'!J15</f>
        <v>26275.956492266676</v>
      </c>
      <c r="K15" s="117">
        <f>'13'!K18-'14'!K15</f>
        <v>15811.310117333327</v>
      </c>
      <c r="L15" s="116">
        <f>'13'!L18-'14'!L15</f>
        <v>-1384.762730399998</v>
      </c>
      <c r="M15" s="94">
        <f>'13'!M18-'14'!M15</f>
        <v>10012.431258400007</v>
      </c>
      <c r="N15" s="394">
        <f>'13'!N18-'14'!N15</f>
        <v>11417.386265333334</v>
      </c>
      <c r="O15" s="395">
        <f>'13'!O18-'14'!O15</f>
        <v>18303.870347733333</v>
      </c>
      <c r="P15" s="213">
        <f>'13'!P18-'14'!P15</f>
        <v>24467.983963733335</v>
      </c>
      <c r="Q15" s="213">
        <f>'13'!Q18-'14'!Q15</f>
        <v>34356.518987199997</v>
      </c>
      <c r="R15" s="534">
        <f>'13'!R18-'14'!R15</f>
        <v>46201.347603200011</v>
      </c>
      <c r="S15" s="235">
        <f>'13'!S18-'14'!S15</f>
        <v>55557.714379733341</v>
      </c>
      <c r="T15" s="459"/>
    </row>
    <row r="16" spans="2:20" ht="15.95" customHeight="1" x14ac:dyDescent="0.25">
      <c r="B16" s="200" t="s">
        <v>7</v>
      </c>
      <c r="C16" s="398">
        <f>'13'!C19-'14'!C16</f>
        <v>-704</v>
      </c>
      <c r="D16" s="116">
        <f>'13'!D19-'14'!D16</f>
        <v>-623.4</v>
      </c>
      <c r="E16" s="116">
        <f>'13'!E19-'14'!E16</f>
        <v>-933.69999999999993</v>
      </c>
      <c r="F16" s="396">
        <f>'13'!F19-'14'!F16</f>
        <v>-1325.7</v>
      </c>
      <c r="G16" s="398">
        <f>'13'!G19-'14'!G16</f>
        <v>-692.4</v>
      </c>
      <c r="H16" s="116">
        <f>'13'!H19-'14'!H16</f>
        <v>-614.10000000000014</v>
      </c>
      <c r="I16" s="116">
        <f>'13'!I19-'14'!I16</f>
        <v>-1741.5000000000002</v>
      </c>
      <c r="J16" s="396">
        <f>'13'!J19-'14'!J16</f>
        <v>-1578.9</v>
      </c>
      <c r="K16" s="115">
        <f>'13'!K19-'14'!K16</f>
        <v>-1281.8</v>
      </c>
      <c r="L16" s="116">
        <f>'13'!L19-'14'!L16</f>
        <v>-822.39999999999986</v>
      </c>
      <c r="M16" s="119">
        <f>'13'!M19-'14'!M16</f>
        <v>-1154.2</v>
      </c>
      <c r="N16" s="402">
        <f>'13'!N19-'14'!N16</f>
        <v>-1792.8999999999999</v>
      </c>
      <c r="O16" s="395">
        <f>'13'!O19-'14'!O16</f>
        <v>-836.2</v>
      </c>
      <c r="P16" s="213">
        <f>'13'!P19-'14'!P16</f>
        <v>-1189.6000000000001</v>
      </c>
      <c r="Q16" s="213">
        <f>'13'!Q19-'14'!Q16</f>
        <v>-715.40000000000009</v>
      </c>
      <c r="R16" s="586">
        <f>'13'!R19-'14'!R16</f>
        <v>-1293.9000000000001</v>
      </c>
      <c r="S16" s="235">
        <f>'13'!S19-'14'!S16</f>
        <v>-964.3144589972926</v>
      </c>
      <c r="T16" s="459"/>
    </row>
    <row r="17" spans="2:20" ht="15.95" hidden="1" customHeight="1" x14ac:dyDescent="0.25">
      <c r="B17" s="200" t="s">
        <v>8</v>
      </c>
      <c r="C17" s="392" t="e">
        <f>'13'!C20-'14'!C17</f>
        <v>#VALUE!</v>
      </c>
      <c r="D17" s="94" t="e">
        <f>'13'!D20-'14'!D17</f>
        <v>#VALUE!</v>
      </c>
      <c r="E17" s="94" t="e">
        <f>'13'!E20-'14'!E17</f>
        <v>#VALUE!</v>
      </c>
      <c r="F17" s="393" t="e">
        <f>'13'!F20-'14'!F17</f>
        <v>#VALUE!</v>
      </c>
      <c r="G17" s="392" t="e">
        <f>'13'!G20-'14'!G17</f>
        <v>#VALUE!</v>
      </c>
      <c r="H17" s="94" t="e">
        <f>'13'!H20-'14'!H17</f>
        <v>#VALUE!</v>
      </c>
      <c r="I17" s="94" t="e">
        <f>'13'!I20-'14'!I17</f>
        <v>#VALUE!</v>
      </c>
      <c r="J17" s="393">
        <f>'13'!J20-'14'!J17</f>
        <v>0</v>
      </c>
      <c r="K17" s="117" t="e">
        <f>'13'!K20-'14'!K17</f>
        <v>#VALUE!</v>
      </c>
      <c r="L17" s="94" t="e">
        <f>'13'!L20-'14'!L17</f>
        <v>#VALUE!</v>
      </c>
      <c r="M17" s="119">
        <f>'13'!M20-'14'!M17</f>
        <v>0</v>
      </c>
      <c r="N17" s="402">
        <f>'13'!N20-'14'!N17</f>
        <v>0</v>
      </c>
      <c r="O17" s="395">
        <f>'13'!O20-'14'!O17</f>
        <v>0</v>
      </c>
      <c r="P17" s="213">
        <f>'13'!P20-'14'!P17</f>
        <v>0</v>
      </c>
      <c r="Q17" s="213">
        <f>'13'!Q20-'14'!Q17</f>
        <v>0</v>
      </c>
      <c r="R17" s="586">
        <f>'13'!R20-'14'!R17</f>
        <v>0</v>
      </c>
      <c r="S17" s="237"/>
      <c r="T17" s="459"/>
    </row>
    <row r="18" spans="2:20" ht="15.95" customHeight="1" x14ac:dyDescent="0.25">
      <c r="B18" s="200" t="s">
        <v>9</v>
      </c>
      <c r="C18" s="392">
        <f>'13'!C21-'14'!C18</f>
        <v>9173.2999999999993</v>
      </c>
      <c r="D18" s="94">
        <f>'13'!D21-'14'!D18</f>
        <v>13147.999999999998</v>
      </c>
      <c r="E18" s="94">
        <f>'13'!E21-'14'!E18</f>
        <v>12551.3</v>
      </c>
      <c r="F18" s="393">
        <f>'13'!F21-'14'!F18</f>
        <v>13511.699999999999</v>
      </c>
      <c r="G18" s="392">
        <f>'13'!G21-'14'!G18</f>
        <v>8931.4</v>
      </c>
      <c r="H18" s="94">
        <f>'13'!H21-'14'!H18</f>
        <v>8786.9000000000015</v>
      </c>
      <c r="I18" s="94">
        <f>'13'!I21-'14'!I18</f>
        <v>7702.6</v>
      </c>
      <c r="J18" s="393">
        <f>'13'!J21-'14'!J18</f>
        <v>6746.7000000000007</v>
      </c>
      <c r="K18" s="117">
        <f>'13'!K21-'14'!K18</f>
        <v>5256.2000000000007</v>
      </c>
      <c r="L18" s="94">
        <f>'13'!L21-'14'!L18</f>
        <v>2093.0999999999995</v>
      </c>
      <c r="M18" s="119">
        <f>'13'!M21-'14'!M18</f>
        <v>-1888</v>
      </c>
      <c r="N18" s="402">
        <f>'13'!N21-'14'!N18</f>
        <v>440.39999999999964</v>
      </c>
      <c r="O18" s="395">
        <f>'13'!O21-'14'!O18</f>
        <v>10061.099999999999</v>
      </c>
      <c r="P18" s="213">
        <f>'13'!P21-'14'!P18</f>
        <v>8929.6999999999989</v>
      </c>
      <c r="Q18" s="213">
        <f>'13'!Q21-'14'!Q18</f>
        <v>9140.4000000000015</v>
      </c>
      <c r="R18" s="586">
        <f>'13'!R21-'14'!R18</f>
        <v>10065.099999999999</v>
      </c>
      <c r="S18" s="237">
        <f>'13'!S21-'14'!S18</f>
        <v>14432.599999999999</v>
      </c>
      <c r="T18" s="459"/>
    </row>
    <row r="19" spans="2:20" ht="15.95" customHeight="1" x14ac:dyDescent="0.25">
      <c r="B19" s="200" t="s">
        <v>10</v>
      </c>
      <c r="C19" s="392">
        <f>'13'!C22-'14'!C19</f>
        <v>3133.7</v>
      </c>
      <c r="D19" s="94">
        <f>'13'!D22-'14'!D19</f>
        <v>3431.0999999999995</v>
      </c>
      <c r="E19" s="94">
        <f>'13'!E22-'14'!E19</f>
        <v>3978.3999999999996</v>
      </c>
      <c r="F19" s="393">
        <f>'13'!F22-'14'!F19</f>
        <v>5447.5000000000009</v>
      </c>
      <c r="G19" s="392">
        <f>'13'!G22-'14'!G19</f>
        <v>4107.8999999999996</v>
      </c>
      <c r="H19" s="94">
        <f>'13'!H22-'14'!H19</f>
        <v>3891.8999999999996</v>
      </c>
      <c r="I19" s="94">
        <f>'13'!I22-'14'!I19</f>
        <v>3234.4999999999991</v>
      </c>
      <c r="J19" s="393">
        <f>'13'!J22-'14'!J19</f>
        <v>4001.2999999999993</v>
      </c>
      <c r="K19" s="117">
        <f>'13'!K22-'14'!K19</f>
        <v>2389.1999999999989</v>
      </c>
      <c r="L19" s="94">
        <f>'13'!L22-'14'!L19</f>
        <v>1313.3000000000002</v>
      </c>
      <c r="M19" s="94">
        <f>'13'!M22-'14'!M19</f>
        <v>160.40000000000055</v>
      </c>
      <c r="N19" s="394">
        <f>'13'!N22-'14'!N19</f>
        <v>1113.2999999999993</v>
      </c>
      <c r="O19" s="395">
        <f>'13'!O22-'14'!O19</f>
        <v>1471.3999999999996</v>
      </c>
      <c r="P19" s="213">
        <f>'13'!P22-'14'!P19</f>
        <v>3493.3999999999996</v>
      </c>
      <c r="Q19" s="213">
        <f>'13'!Q22-'14'!Q19</f>
        <v>3635.7</v>
      </c>
      <c r="R19" s="586">
        <f>'13'!R22-'14'!R19</f>
        <v>4995.4999999999991</v>
      </c>
      <c r="S19" s="237">
        <f>'13'!S22-'14'!S19</f>
        <v>5617.7000000000007</v>
      </c>
      <c r="T19" s="459"/>
    </row>
    <row r="20" spans="2:20" ht="15.95" customHeight="1" x14ac:dyDescent="0.25">
      <c r="B20" s="200" t="s">
        <v>25</v>
      </c>
      <c r="C20" s="398">
        <f>'13'!C23-'14'!C20</f>
        <v>-1505.2</v>
      </c>
      <c r="D20" s="116">
        <f>'13'!D23-'14'!D20</f>
        <v>-1574.1</v>
      </c>
      <c r="E20" s="116">
        <f>'13'!E23-'14'!E20</f>
        <v>-1668.1999999999998</v>
      </c>
      <c r="F20" s="396">
        <f>'13'!F23-'14'!F20</f>
        <v>-1678.2</v>
      </c>
      <c r="G20" s="398">
        <f>'13'!G23-'14'!G20</f>
        <v>-1611</v>
      </c>
      <c r="H20" s="116">
        <f>'13'!H23-'14'!H20</f>
        <v>-1638.1999999999998</v>
      </c>
      <c r="I20" s="116">
        <f>'13'!I23-'14'!I20</f>
        <v>-1696.9999999999995</v>
      </c>
      <c r="J20" s="396">
        <f>'13'!J23-'14'!J20</f>
        <v>-1556.1999999999998</v>
      </c>
      <c r="K20" s="115">
        <f>'13'!K23-'14'!K20</f>
        <v>-1533.3999999999999</v>
      </c>
      <c r="L20" s="116">
        <f>'13'!L23-'14'!L20</f>
        <v>-1166.7000000000003</v>
      </c>
      <c r="M20" s="116">
        <f>'13'!M23-'14'!M20</f>
        <v>-1409.5</v>
      </c>
      <c r="N20" s="399">
        <f>'13'!N23-'14'!N20</f>
        <v>-1570.7999999999997</v>
      </c>
      <c r="O20" s="395">
        <f>'13'!O23-'14'!O20</f>
        <v>-1667</v>
      </c>
      <c r="P20" s="213">
        <f>'13'!P23-'14'!P20</f>
        <v>-1644.6</v>
      </c>
      <c r="Q20" s="213">
        <f>'13'!Q23-'14'!Q20</f>
        <v>-1736.4000000000003</v>
      </c>
      <c r="R20" s="586">
        <f>'13'!R23-'14'!R20</f>
        <v>-2016.7000000000003</v>
      </c>
      <c r="S20" s="235">
        <f>'13'!S23-'14'!S20</f>
        <v>-2157</v>
      </c>
      <c r="T20" s="459"/>
    </row>
    <row r="21" spans="2:20" ht="15.95" customHeight="1" x14ac:dyDescent="0.25">
      <c r="B21" s="200" t="s">
        <v>11</v>
      </c>
      <c r="C21" s="392">
        <f>'13'!C24-'14'!C21</f>
        <v>11565.65934065934</v>
      </c>
      <c r="D21" s="94">
        <f>'13'!D24-'14'!D21</f>
        <v>12933.791208791208</v>
      </c>
      <c r="E21" s="94">
        <f>'13'!E24-'14'!E21</f>
        <v>13195.604395604394</v>
      </c>
      <c r="F21" s="393">
        <f>'13'!F24-'14'!F21</f>
        <v>13286.263736263736</v>
      </c>
      <c r="G21" s="392">
        <f>'13'!G24-'14'!G21</f>
        <v>11216.208791208792</v>
      </c>
      <c r="H21" s="94">
        <f>'13'!H24-'14'!H21</f>
        <v>10423.626373626372</v>
      </c>
      <c r="I21" s="94">
        <f>'13'!I24-'14'!I21</f>
        <v>9873.6263736263736</v>
      </c>
      <c r="J21" s="393">
        <f>'13'!J24-'14'!J21</f>
        <v>10067.582417582416</v>
      </c>
      <c r="K21" s="117">
        <f>'13'!K24-'14'!K21</f>
        <v>9340.9340659340651</v>
      </c>
      <c r="L21" s="94">
        <f>'13'!L24-'14'!L21</f>
        <v>4671.9780219780223</v>
      </c>
      <c r="M21" s="94">
        <f>'13'!M24-'14'!M21</f>
        <v>5904.1208791208792</v>
      </c>
      <c r="N21" s="394">
        <f>'13'!N24-'14'!N21</f>
        <v>7220.0549450549452</v>
      </c>
      <c r="O21" s="403">
        <f>'13'!O24-'14'!O21</f>
        <v>11316.48351648352</v>
      </c>
      <c r="P21" s="404">
        <f>'13'!P24-'14'!P21</f>
        <v>12944.505494505494</v>
      </c>
      <c r="Q21" s="404">
        <f>'13'!Q24-'14'!Q21</f>
        <v>16129.945054945056</v>
      </c>
      <c r="R21" s="587">
        <f>'13'!R24-'14'!R21</f>
        <v>19872.802197802201</v>
      </c>
      <c r="S21" s="237">
        <f>'13'!S24-'14'!S21</f>
        <v>20681.31868131868</v>
      </c>
      <c r="T21" s="459"/>
    </row>
    <row r="22" spans="2:20" ht="15.95" hidden="1" customHeight="1" x14ac:dyDescent="0.25">
      <c r="B22" s="200" t="s">
        <v>12</v>
      </c>
      <c r="C22" s="392" t="e">
        <f>'13'!C25-'14'!C22</f>
        <v>#VALUE!</v>
      </c>
      <c r="D22" s="94" t="e">
        <f>'13'!D25-'14'!D22</f>
        <v>#VALUE!</v>
      </c>
      <c r="E22" s="94" t="e">
        <f>'13'!E25-'14'!E22</f>
        <v>#VALUE!</v>
      </c>
      <c r="F22" s="393" t="e">
        <f>'13'!F25-'14'!F22</f>
        <v>#VALUE!</v>
      </c>
      <c r="G22" s="392" t="e">
        <f>'13'!G25-'14'!G22</f>
        <v>#VALUE!</v>
      </c>
      <c r="H22" s="94" t="e">
        <f>'13'!H25-'14'!H22</f>
        <v>#VALUE!</v>
      </c>
      <c r="I22" s="94" t="e">
        <f>'13'!I25-'14'!I22</f>
        <v>#VALUE!</v>
      </c>
      <c r="J22" s="393">
        <f>'13'!J25-'14'!J22</f>
        <v>0</v>
      </c>
      <c r="K22" s="117">
        <f>'13'!K25-'14'!K22</f>
        <v>0</v>
      </c>
      <c r="L22" s="94">
        <f>'13'!L25-'14'!L22</f>
        <v>0</v>
      </c>
      <c r="M22" s="94">
        <f>'13'!M25-'14'!M22</f>
        <v>0</v>
      </c>
      <c r="N22" s="394">
        <f>'13'!N25-'14'!N22</f>
        <v>0</v>
      </c>
      <c r="O22" s="172">
        <f>'13'!O25-'14'!O22</f>
        <v>0</v>
      </c>
      <c r="P22" s="213">
        <f>'13'!P25-'14'!P22</f>
        <v>0</v>
      </c>
      <c r="Q22" s="213">
        <f>'13'!Q25-'14'!Q22</f>
        <v>0</v>
      </c>
      <c r="R22" s="534" t="s">
        <v>24</v>
      </c>
      <c r="S22" s="237">
        <f>'13'!S25-'14'!S22</f>
        <v>0</v>
      </c>
      <c r="T22" s="459"/>
    </row>
    <row r="23" spans="2:20" ht="15.95" customHeight="1" x14ac:dyDescent="0.25">
      <c r="B23" s="201" t="s">
        <v>13</v>
      </c>
      <c r="C23" s="392">
        <f>'13'!C26-'14'!C23</f>
        <v>11283.44078837481</v>
      </c>
      <c r="D23" s="94">
        <f>'13'!D26-'14'!D23</f>
        <v>13170.75880310795</v>
      </c>
      <c r="E23" s="94">
        <f>'13'!E26-'14'!E23</f>
        <v>11623.778512396693</v>
      </c>
      <c r="F23" s="393">
        <f>'13'!F26-'14'!F23</f>
        <v>10344.43748970516</v>
      </c>
      <c r="G23" s="392">
        <f>'13'!G26-'14'!G23</f>
        <v>8985.332894520323</v>
      </c>
      <c r="H23" s="94">
        <f>'13'!H26-'14'!H23</f>
        <v>9954.3539501896739</v>
      </c>
      <c r="I23" s="94">
        <f>'13'!I26-'14'!I23</f>
        <v>8474.9391247120766</v>
      </c>
      <c r="J23" s="393">
        <f>'13'!J26-'14'!J23</f>
        <v>7959.5183902358558</v>
      </c>
      <c r="K23" s="117">
        <f>'13'!K26-'14'!K23</f>
        <v>6491.5625507058267</v>
      </c>
      <c r="L23" s="116">
        <f>'13'!L26-'14'!L23</f>
        <v>1004.2072774528906</v>
      </c>
      <c r="M23" s="94">
        <f>'13'!M26-'14'!M23</f>
        <v>4102.8720626631866</v>
      </c>
      <c r="N23" s="394">
        <f>'13'!N26-'14'!N23</f>
        <v>3667.325428194993</v>
      </c>
      <c r="O23" s="172">
        <f>'13'!O26-'14'!O23</f>
        <v>6453.5536195665991</v>
      </c>
      <c r="P23" s="213">
        <f>'13'!P26-'14'!P23</f>
        <v>9745.2424290921554</v>
      </c>
      <c r="Q23" s="213">
        <f>'13'!Q26-'14'!Q23</f>
        <v>11636.465668736066</v>
      </c>
      <c r="R23" s="534">
        <f>'13'!R26-'14'!R23</f>
        <v>12713.297758606881</v>
      </c>
      <c r="S23" s="235">
        <f>'13'!S26-'14'!S23</f>
        <v>17182.5956976497</v>
      </c>
      <c r="T23" s="459"/>
    </row>
    <row r="24" spans="2:20" ht="15.95" customHeight="1" x14ac:dyDescent="0.25">
      <c r="B24" s="201" t="s">
        <v>14</v>
      </c>
      <c r="C24" s="400">
        <f>'13'!C27-'14'!C24</f>
        <v>-3521.5388808610978</v>
      </c>
      <c r="D24" s="119">
        <f>'13'!D27-'14'!D24</f>
        <v>-3576.1834590879271</v>
      </c>
      <c r="E24" s="119">
        <f>'13'!E27-'14'!E24</f>
        <v>-4346.4083913154682</v>
      </c>
      <c r="F24" s="401">
        <f>'13'!F27-'14'!F24</f>
        <v>-3616.2843809319024</v>
      </c>
      <c r="G24" s="400">
        <f>'13'!G27-'14'!G24</f>
        <v>-3622.7152002012226</v>
      </c>
      <c r="H24" s="119">
        <f>'13'!H27-'14'!H24</f>
        <v>-3714.8556676777762</v>
      </c>
      <c r="I24" s="119">
        <f>'13'!I27-'14'!I24</f>
        <v>-3503.5154137367022</v>
      </c>
      <c r="J24" s="401">
        <f>'13'!J27-'14'!J24</f>
        <v>-2540.3651341424716</v>
      </c>
      <c r="K24" s="118">
        <f>'13'!K27-'14'!K24</f>
        <v>-1661.9451713289823</v>
      </c>
      <c r="L24" s="119">
        <f>'13'!L27-'14'!L24</f>
        <v>-1289.282310416479</v>
      </c>
      <c r="M24" s="119">
        <f>'13'!M27-'14'!M24</f>
        <v>-1387.6293272029632</v>
      </c>
      <c r="N24" s="402">
        <f>'13'!N27-'14'!N24</f>
        <v>-2148.7434054632258</v>
      </c>
      <c r="O24" s="172">
        <f>'13'!O27-'14'!O24</f>
        <v>-2259.1455998450824</v>
      </c>
      <c r="P24" s="213">
        <f>'13'!P27-'14'!P24</f>
        <v>-2088.4899999999998</v>
      </c>
      <c r="Q24" s="213">
        <f>'13'!Q27-'14'!Q24</f>
        <v>-1974.7999999999997</v>
      </c>
      <c r="R24" s="534">
        <f>'13'!R27-'14'!R24</f>
        <v>-1841.1200000000001</v>
      </c>
      <c r="S24" s="236" t="s">
        <v>24</v>
      </c>
      <c r="T24" s="459"/>
    </row>
    <row r="25" spans="2:20" ht="15.95" hidden="1" customHeight="1" x14ac:dyDescent="0.25">
      <c r="B25" s="201" t="s">
        <v>15</v>
      </c>
      <c r="C25" s="392" t="e">
        <f>'13'!C28-'14'!C25</f>
        <v>#VALUE!</v>
      </c>
      <c r="D25" s="94" t="e">
        <f>'13'!D28-'14'!D25</f>
        <v>#VALUE!</v>
      </c>
      <c r="E25" s="94" t="e">
        <f>'13'!E28-'14'!E25</f>
        <v>#VALUE!</v>
      </c>
      <c r="F25" s="393" t="e">
        <f>'13'!F28-'14'!F25</f>
        <v>#VALUE!</v>
      </c>
      <c r="G25" s="392" t="e">
        <f>'13'!G28-'14'!G25</f>
        <v>#VALUE!</v>
      </c>
      <c r="H25" s="94" t="e">
        <f>'13'!H28-'14'!H25</f>
        <v>#VALUE!</v>
      </c>
      <c r="I25" s="94" t="e">
        <f>'13'!I28-'14'!I25</f>
        <v>#VALUE!</v>
      </c>
      <c r="J25" s="393">
        <f>'13'!J28-'14'!J25</f>
        <v>0</v>
      </c>
      <c r="K25" s="118">
        <f>'13'!K28-'14'!K25</f>
        <v>0</v>
      </c>
      <c r="L25" s="119">
        <f>'13'!L28-'14'!L25</f>
        <v>0</v>
      </c>
      <c r="M25" s="119">
        <f>'13'!M28-'14'!M25</f>
        <v>0</v>
      </c>
      <c r="N25" s="394">
        <f>'13'!N28-'14'!N25</f>
        <v>0</v>
      </c>
      <c r="O25" s="172">
        <f>'13'!O28-'14'!O25</f>
        <v>0</v>
      </c>
      <c r="P25" s="213">
        <f>'13'!P28-'14'!P25</f>
        <v>0</v>
      </c>
      <c r="Q25" s="213">
        <f>'13'!Q28-'14'!Q25</f>
        <v>0</v>
      </c>
      <c r="R25" s="534">
        <f>'13'!R28-'14'!R25</f>
        <v>0</v>
      </c>
      <c r="S25" s="236"/>
      <c r="T25" s="459"/>
    </row>
    <row r="26" spans="2:20" ht="15.95" customHeight="1" x14ac:dyDescent="0.25">
      <c r="B26" s="201" t="s">
        <v>16</v>
      </c>
      <c r="C26" s="398">
        <f>'13'!C29-'14'!C26</f>
        <v>-9255.5999999999985</v>
      </c>
      <c r="D26" s="116">
        <f>'13'!D29-'14'!D26</f>
        <v>-9272.6</v>
      </c>
      <c r="E26" s="116">
        <f>'13'!E29-'14'!E26</f>
        <v>-9812.5999999999985</v>
      </c>
      <c r="F26" s="396">
        <f>'13'!F29-'14'!F26</f>
        <v>-9438.8999999999978</v>
      </c>
      <c r="G26" s="398">
        <f>'13'!G29-'14'!G26</f>
        <v>-10495.4</v>
      </c>
      <c r="H26" s="116">
        <f>'13'!H29-'14'!H26</f>
        <v>-8287.5</v>
      </c>
      <c r="I26" s="116">
        <f>'13'!I29-'14'!I26</f>
        <v>-8783</v>
      </c>
      <c r="J26" s="396">
        <f>'13'!J29-'14'!J26</f>
        <v>-9920.7999999999993</v>
      </c>
      <c r="K26" s="118">
        <f>'13'!K29-'14'!K26</f>
        <v>-9354.5</v>
      </c>
      <c r="L26" s="119">
        <f>'13'!L29-'14'!L26</f>
        <v>-8406.6</v>
      </c>
      <c r="M26" s="119">
        <f>'13'!M29-'14'!M26</f>
        <v>-8559.2999999999993</v>
      </c>
      <c r="N26" s="399">
        <f>'13'!N29-'14'!N26</f>
        <v>-10634.9</v>
      </c>
      <c r="O26" s="172">
        <f>'13'!O29-'14'!O26</f>
        <v>-11371.3</v>
      </c>
      <c r="P26" s="213">
        <f>'13'!P29-'14'!P26</f>
        <v>-11485.099999999999</v>
      </c>
      <c r="Q26" s="213">
        <f>'13'!Q29-'14'!Q26</f>
        <v>-11075</v>
      </c>
      <c r="R26" s="534">
        <f>'13'!R29-'14'!R26</f>
        <v>-10638</v>
      </c>
      <c r="S26" s="236">
        <f>'13'!S29-'14'!S26</f>
        <v>-11825</v>
      </c>
      <c r="T26" s="459"/>
    </row>
    <row r="27" spans="2:20" ht="15.95" customHeight="1" x14ac:dyDescent="0.25">
      <c r="B27" s="201" t="s">
        <v>17</v>
      </c>
      <c r="C27" s="398">
        <f>'13'!C30-'14'!C27</f>
        <v>-5234.7624965990681</v>
      </c>
      <c r="D27" s="116">
        <f>'13'!D30-'14'!D27</f>
        <v>-5310.8105232835824</v>
      </c>
      <c r="E27" s="116">
        <f>'13'!E30-'14'!E27</f>
        <v>-5593.4093738559113</v>
      </c>
      <c r="F27" s="396">
        <f>'13'!F30-'14'!F27</f>
        <v>-5799.9551703961142</v>
      </c>
      <c r="G27" s="398">
        <f>'13'!G30-'14'!G27</f>
        <v>-4933.3088495457596</v>
      </c>
      <c r="H27" s="116">
        <f>'13'!H30-'14'!H27</f>
        <v>-5663.0932250599044</v>
      </c>
      <c r="I27" s="116">
        <f>'13'!I30-'14'!I27</f>
        <v>-5512.5036997136276</v>
      </c>
      <c r="J27" s="396">
        <f>'13'!J30-'14'!J27</f>
        <v>-5353.2999999999993</v>
      </c>
      <c r="K27" s="118">
        <f>'13'!K30-'14'!K27</f>
        <v>-5201.4999999999991</v>
      </c>
      <c r="L27" s="119">
        <f>'13'!L30-'14'!L27</f>
        <v>-3600.2999999999993</v>
      </c>
      <c r="M27" s="119">
        <f>'13'!M30-'14'!M27</f>
        <v>-3725.2000000000007</v>
      </c>
      <c r="N27" s="402">
        <f>'13'!N30-'14'!N27</f>
        <v>-4301.4000000000005</v>
      </c>
      <c r="O27" s="405">
        <f>'13'!O30-'14'!O27</f>
        <v>-5127.5</v>
      </c>
      <c r="P27" s="406">
        <f>'13'!P30-'14'!P27</f>
        <v>-6221.9000000000015</v>
      </c>
      <c r="Q27" s="406">
        <f>'13'!Q30-'14'!Q27</f>
        <v>-5679.6</v>
      </c>
      <c r="R27" s="588">
        <f>'13'!R30-'14'!R27</f>
        <v>-5071.5</v>
      </c>
      <c r="S27" s="236">
        <f>'13'!S30-'14'!S27</f>
        <v>-6854.2930393677198</v>
      </c>
      <c r="T27" s="459"/>
    </row>
    <row r="28" spans="2:20" ht="15.95" hidden="1" customHeight="1" x14ac:dyDescent="0.25">
      <c r="B28" s="276" t="s">
        <v>18</v>
      </c>
      <c r="C28" s="407" t="e">
        <f>'13'!C31-'14'!C28</f>
        <v>#VALUE!</v>
      </c>
      <c r="D28" s="278" t="e">
        <f>'13'!D31-'14'!D28</f>
        <v>#VALUE!</v>
      </c>
      <c r="E28" s="278" t="e">
        <f>'13'!E31-'14'!E28</f>
        <v>#VALUE!</v>
      </c>
      <c r="F28" s="408" t="e">
        <f>'13'!F31-'14'!F28</f>
        <v>#VALUE!</v>
      </c>
      <c r="G28" s="407" t="e">
        <f>'13'!G31-'14'!G28</f>
        <v>#VALUE!</v>
      </c>
      <c r="H28" s="278" t="e">
        <f>'13'!H31-'14'!H28</f>
        <v>#VALUE!</v>
      </c>
      <c r="I28" s="278" t="e">
        <f>'13'!I31-'14'!I28</f>
        <v>#VALUE!</v>
      </c>
      <c r="J28" s="408">
        <f>'13'!J31-'14'!J28</f>
        <v>0</v>
      </c>
      <c r="K28" s="277" t="e">
        <f>'13'!K31-'14'!K28</f>
        <v>#VALUE!</v>
      </c>
      <c r="L28" s="278" t="e">
        <f>'13'!L31-'14'!L28</f>
        <v>#VALUE!</v>
      </c>
      <c r="M28" s="278">
        <f>'13'!M31-'14'!M28</f>
        <v>0</v>
      </c>
      <c r="N28" s="409">
        <f>'13'!N31-'14'!N28</f>
        <v>0</v>
      </c>
      <c r="O28" s="410"/>
      <c r="P28" s="411"/>
      <c r="Q28" s="411"/>
      <c r="R28" s="589"/>
      <c r="S28" s="585"/>
      <c r="T28" s="459"/>
    </row>
    <row r="29" spans="2:20" ht="15.95" customHeight="1" thickBot="1" x14ac:dyDescent="0.3">
      <c r="B29" s="592" t="s">
        <v>19</v>
      </c>
      <c r="C29" s="413">
        <f>'13'!C32-'14'!C29</f>
        <v>-2008.75</v>
      </c>
      <c r="D29" s="121">
        <f>'13'!D32-'14'!D29</f>
        <v>-4017.5</v>
      </c>
      <c r="E29" s="121">
        <f>'13'!E32-'14'!E29</f>
        <v>-6026.25</v>
      </c>
      <c r="F29" s="412">
        <f>'13'!F32-'14'!F29</f>
        <v>-8035</v>
      </c>
      <c r="G29" s="413">
        <f>'13'!G32-'14'!G29</f>
        <v>-2232</v>
      </c>
      <c r="H29" s="121">
        <f>'13'!H32-'14'!H29</f>
        <v>-4464</v>
      </c>
      <c r="I29" s="121">
        <f>'13'!I32-'14'!I29</f>
        <v>-6696</v>
      </c>
      <c r="J29" s="414">
        <f>'13'!J32-'14'!J29</f>
        <v>-8928</v>
      </c>
      <c r="K29" s="120">
        <f>'13'!K32-'14'!K29</f>
        <v>-1807.5</v>
      </c>
      <c r="L29" s="121">
        <f>'13'!L32-'14'!L29</f>
        <v>-3615</v>
      </c>
      <c r="M29" s="121">
        <f>'13'!M32-'14'!M29</f>
        <v>-5422.5</v>
      </c>
      <c r="N29" s="412">
        <f>'13'!N32-'14'!N29</f>
        <v>-7230</v>
      </c>
      <c r="O29" s="413">
        <f>'13'!O32-'14'!O29</f>
        <v>-2134.25</v>
      </c>
      <c r="P29" s="121">
        <f>'13'!P32-'14'!P29</f>
        <v>-4268.5</v>
      </c>
      <c r="Q29" s="121">
        <f>'13'!Q32-'14'!Q29</f>
        <v>-6402.75</v>
      </c>
      <c r="R29" s="677">
        <f>'13'!R32-'14'!R29</f>
        <v>-8536</v>
      </c>
      <c r="S29" s="678">
        <f>'13'!S32-'14'!S29</f>
        <v>-2139.6999999999998</v>
      </c>
      <c r="T29" s="459"/>
    </row>
    <row r="30" spans="2:20" ht="3" customHeight="1" thickTop="1" x14ac:dyDescent="0.25">
      <c r="B30" s="78"/>
      <c r="C30" s="102"/>
      <c r="D30" s="102"/>
      <c r="E30" s="102"/>
      <c r="F30" s="102"/>
      <c r="G30" s="103"/>
      <c r="H30" s="103"/>
      <c r="I30" s="103"/>
      <c r="J30" s="102"/>
      <c r="K30" s="103"/>
      <c r="L30" s="103"/>
      <c r="M30" s="103"/>
      <c r="N30" s="103"/>
      <c r="O30" s="16"/>
      <c r="P30" s="16"/>
      <c r="Q30" s="16"/>
      <c r="R30" s="16"/>
      <c r="S30" s="16"/>
    </row>
    <row r="31" spans="2:20" s="203" customFormat="1" ht="15" customHeight="1" x14ac:dyDescent="0.25">
      <c r="B31" s="752" t="s">
        <v>89</v>
      </c>
      <c r="C31" s="752"/>
      <c r="D31" s="102"/>
      <c r="E31" s="102"/>
      <c r="F31" s="102"/>
      <c r="G31" s="103"/>
      <c r="H31" s="103"/>
      <c r="I31" s="103"/>
      <c r="J31" s="102"/>
      <c r="K31" s="103"/>
      <c r="L31" s="103"/>
      <c r="M31" s="103"/>
      <c r="N31" s="103"/>
      <c r="O31" s="12"/>
      <c r="P31" s="12"/>
      <c r="Q31" s="12"/>
      <c r="R31" s="12"/>
      <c r="S31" s="12"/>
    </row>
    <row r="32" spans="2:20" s="204" customFormat="1" ht="15" customHeight="1" x14ac:dyDescent="0.25">
      <c r="B32" s="792" t="s">
        <v>94</v>
      </c>
      <c r="C32" s="792"/>
      <c r="D32" s="792"/>
      <c r="E32" s="792"/>
      <c r="F32" s="792"/>
      <c r="G32" s="792"/>
      <c r="H32" s="792"/>
      <c r="I32" s="792"/>
      <c r="J32" s="792"/>
      <c r="K32" s="792"/>
      <c r="L32" s="792"/>
      <c r="M32" s="792"/>
      <c r="N32" s="792"/>
      <c r="O32" s="792"/>
      <c r="P32" s="225"/>
      <c r="Q32" s="466"/>
      <c r="R32" s="225"/>
      <c r="S32" s="180"/>
    </row>
    <row r="33" spans="15:19" ht="26.25" customHeight="1" x14ac:dyDescent="0.25">
      <c r="O33" s="1"/>
      <c r="P33" s="1"/>
      <c r="Q33" s="1"/>
      <c r="R33" s="1"/>
      <c r="S33" s="1"/>
    </row>
    <row r="34" spans="15:19" ht="26.25" customHeight="1" x14ac:dyDescent="0.25"/>
    <row r="35" spans="15:19" ht="26.25" customHeight="1" x14ac:dyDescent="0.25"/>
    <row r="36" spans="15:19" ht="26.25" customHeight="1" x14ac:dyDescent="0.25"/>
    <row r="37" spans="15:19" ht="26.25" customHeight="1" x14ac:dyDescent="0.25"/>
    <row r="38" spans="15:19" ht="15.75" customHeight="1" x14ac:dyDescent="0.25"/>
  </sheetData>
  <mergeCells count="10">
    <mergeCell ref="B31:C31"/>
    <mergeCell ref="C7:F7"/>
    <mergeCell ref="G7:J7"/>
    <mergeCell ref="K7:N7"/>
    <mergeCell ref="B32:O32"/>
    <mergeCell ref="J6:S6"/>
    <mergeCell ref="B4:S4"/>
    <mergeCell ref="B3:S3"/>
    <mergeCell ref="B1:S1"/>
    <mergeCell ref="O7:R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91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F1CB-000C-4A4C-B1DF-C86DE17B88E3}">
  <sheetPr>
    <tabColor theme="0" tint="-0.249977111117893"/>
    <pageSetUpPr fitToPage="1"/>
  </sheetPr>
  <dimension ref="B1:AG34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1.7109375" style="40" customWidth="1"/>
    <col min="3" max="6" width="10.7109375" style="1" hidden="1" customWidth="1"/>
    <col min="7" max="19" width="10.7109375" style="1" customWidth="1"/>
    <col min="20" max="20" width="0.85546875" style="1" customWidth="1"/>
    <col min="21" max="16384" width="9.140625" style="1"/>
  </cols>
  <sheetData>
    <row r="1" spans="2:27" ht="39" customHeight="1" x14ac:dyDescent="0.25">
      <c r="B1" s="744" t="s">
        <v>77</v>
      </c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</row>
    <row r="2" spans="2:27" ht="6.95" customHeight="1" x14ac:dyDescent="0.25">
      <c r="B2" s="56"/>
      <c r="C2" s="10"/>
      <c r="D2" s="10"/>
      <c r="E2" s="10"/>
      <c r="F2" s="10"/>
      <c r="G2" s="10"/>
      <c r="H2" s="10"/>
      <c r="I2" s="10"/>
      <c r="N2" s="10"/>
      <c r="O2" s="10"/>
      <c r="P2" s="10"/>
      <c r="Q2" s="10"/>
      <c r="R2" s="10"/>
      <c r="S2" s="10"/>
    </row>
    <row r="3" spans="2:27" ht="6.95" customHeight="1" x14ac:dyDescent="0.25">
      <c r="B3" s="56"/>
      <c r="C3" s="10"/>
      <c r="D3" s="10"/>
      <c r="E3" s="10"/>
      <c r="F3" s="10"/>
      <c r="G3" s="10"/>
      <c r="H3" s="10"/>
      <c r="I3" s="10"/>
      <c r="N3" s="10"/>
      <c r="O3" s="10"/>
      <c r="P3" s="10"/>
      <c r="Q3" s="10"/>
      <c r="R3" s="10"/>
      <c r="S3" s="10"/>
    </row>
    <row r="4" spans="2:27" ht="24.95" customHeight="1" x14ac:dyDescent="0.25">
      <c r="B4" s="727" t="s">
        <v>123</v>
      </c>
      <c r="C4" s="727"/>
      <c r="D4" s="727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</row>
    <row r="5" spans="2:27" ht="6.95" customHeight="1" x14ac:dyDescent="0.25"/>
    <row r="6" spans="2:27" s="81" customFormat="1" ht="24" customHeight="1" x14ac:dyDescent="0.25">
      <c r="B6" s="794" t="s">
        <v>78</v>
      </c>
      <c r="C6" s="794"/>
      <c r="D6" s="794"/>
      <c r="E6" s="794"/>
      <c r="F6" s="794"/>
      <c r="G6" s="794"/>
      <c r="H6" s="794"/>
      <c r="I6" s="794"/>
      <c r="J6" s="794"/>
      <c r="K6" s="794"/>
      <c r="L6" s="794"/>
      <c r="M6" s="794"/>
      <c r="N6" s="794"/>
      <c r="O6" s="794"/>
      <c r="P6" s="794"/>
      <c r="Q6" s="794"/>
      <c r="R6" s="794"/>
      <c r="S6" s="794"/>
    </row>
    <row r="7" spans="2:27" ht="18.95" customHeight="1" x14ac:dyDescent="0.3">
      <c r="B7" s="793" t="s">
        <v>104</v>
      </c>
      <c r="C7" s="793"/>
      <c r="D7" s="793"/>
      <c r="E7" s="793"/>
      <c r="F7" s="793"/>
      <c r="G7" s="793"/>
      <c r="H7" s="793"/>
      <c r="I7" s="793"/>
      <c r="J7" s="793"/>
      <c r="K7" s="793"/>
      <c r="L7" s="793"/>
      <c r="M7" s="793"/>
      <c r="N7" s="793"/>
      <c r="O7" s="793"/>
      <c r="P7" s="793"/>
      <c r="Q7" s="793"/>
      <c r="R7" s="793"/>
      <c r="S7" s="793"/>
    </row>
    <row r="8" spans="2:27" ht="6.95" customHeight="1" x14ac:dyDescent="0.25"/>
    <row r="9" spans="2:27" ht="15" customHeight="1" thickBot="1" x14ac:dyDescent="0.3">
      <c r="J9" s="721" t="s">
        <v>79</v>
      </c>
      <c r="K9" s="721"/>
      <c r="L9" s="721"/>
      <c r="M9" s="721"/>
      <c r="N9" s="721"/>
      <c r="O9" s="721"/>
      <c r="P9" s="721"/>
      <c r="Q9" s="721"/>
      <c r="R9" s="721"/>
      <c r="S9" s="721"/>
    </row>
    <row r="10" spans="2:27" ht="24.95" customHeight="1" thickTop="1" x14ac:dyDescent="0.25">
      <c r="B10" s="42"/>
      <c r="C10" s="765">
        <v>2018</v>
      </c>
      <c r="D10" s="766"/>
      <c r="E10" s="766"/>
      <c r="F10" s="767"/>
      <c r="G10" s="765">
        <v>2019</v>
      </c>
      <c r="H10" s="766"/>
      <c r="I10" s="766"/>
      <c r="J10" s="766"/>
      <c r="K10" s="765">
        <v>2020</v>
      </c>
      <c r="L10" s="766"/>
      <c r="M10" s="766"/>
      <c r="N10" s="766"/>
      <c r="O10" s="768">
        <v>2021</v>
      </c>
      <c r="P10" s="769"/>
      <c r="Q10" s="769"/>
      <c r="R10" s="770"/>
      <c r="S10" s="569">
        <v>2022</v>
      </c>
      <c r="T10" s="5"/>
    </row>
    <row r="11" spans="2:27" s="35" customFormat="1" ht="30.95" customHeight="1" thickBot="1" x14ac:dyDescent="0.3">
      <c r="B11" s="33"/>
      <c r="C11" s="269" t="s">
        <v>20</v>
      </c>
      <c r="D11" s="270" t="s">
        <v>21</v>
      </c>
      <c r="E11" s="270" t="s">
        <v>22</v>
      </c>
      <c r="F11" s="271" t="s">
        <v>23</v>
      </c>
      <c r="G11" s="269" t="s">
        <v>20</v>
      </c>
      <c r="H11" s="270" t="s">
        <v>21</v>
      </c>
      <c r="I11" s="270" t="s">
        <v>22</v>
      </c>
      <c r="J11" s="271" t="s">
        <v>23</v>
      </c>
      <c r="K11" s="269" t="s">
        <v>20</v>
      </c>
      <c r="L11" s="270" t="s">
        <v>21</v>
      </c>
      <c r="M11" s="270" t="s">
        <v>22</v>
      </c>
      <c r="N11" s="272" t="s">
        <v>23</v>
      </c>
      <c r="O11" s="269" t="s">
        <v>20</v>
      </c>
      <c r="P11" s="270" t="s">
        <v>21</v>
      </c>
      <c r="Q11" s="270" t="s">
        <v>22</v>
      </c>
      <c r="R11" s="272" t="s">
        <v>23</v>
      </c>
      <c r="S11" s="598" t="s">
        <v>20</v>
      </c>
      <c r="T11" s="34"/>
    </row>
    <row r="12" spans="2:27" ht="13.5" customHeight="1" x14ac:dyDescent="0.25">
      <c r="B12" s="210" t="s">
        <v>0</v>
      </c>
      <c r="C12" s="415">
        <v>0.70899999999999996</v>
      </c>
      <c r="D12" s="416">
        <v>0.70899999999999996</v>
      </c>
      <c r="E12" s="416">
        <v>0.70899999999999996</v>
      </c>
      <c r="F12" s="417">
        <v>0.70899999999999996</v>
      </c>
      <c r="G12" s="415">
        <v>0.70899999999999996</v>
      </c>
      <c r="H12" s="416">
        <v>0.70899999999999996</v>
      </c>
      <c r="I12" s="416">
        <v>0.70899999999999996</v>
      </c>
      <c r="J12" s="417">
        <v>0.70899999999999996</v>
      </c>
      <c r="K12" s="415">
        <v>0.70899999999999996</v>
      </c>
      <c r="L12" s="416">
        <v>0.70899999999999996</v>
      </c>
      <c r="M12" s="416">
        <v>0.70899999999999996</v>
      </c>
      <c r="N12" s="418">
        <v>0.70899999999999996</v>
      </c>
      <c r="O12" s="415">
        <v>0.70899999999999996</v>
      </c>
      <c r="P12" s="416">
        <v>0.70899999999999996</v>
      </c>
      <c r="Q12" s="416">
        <v>0.70899999999999996</v>
      </c>
      <c r="R12" s="418">
        <v>0.70899999999999996</v>
      </c>
      <c r="S12" s="706">
        <v>0.70899999999999996</v>
      </c>
      <c r="T12" s="5"/>
      <c r="V12" s="122"/>
      <c r="W12" s="122"/>
      <c r="X12" s="122"/>
      <c r="Y12" s="122"/>
      <c r="Z12" s="122"/>
      <c r="AA12" s="122"/>
    </row>
    <row r="13" spans="2:27" ht="13.5" customHeight="1" x14ac:dyDescent="0.25">
      <c r="B13" s="211" t="s">
        <v>1</v>
      </c>
      <c r="C13" s="419">
        <v>3.6724999999999999</v>
      </c>
      <c r="D13" s="420">
        <v>3.6724999999999999</v>
      </c>
      <c r="E13" s="420">
        <v>3.6724999999999999</v>
      </c>
      <c r="F13" s="421">
        <v>3.6724999999999999</v>
      </c>
      <c r="G13" s="419">
        <v>3.6724999999999999</v>
      </c>
      <c r="H13" s="420">
        <v>3.6724999999999999</v>
      </c>
      <c r="I13" s="420">
        <v>3.6724999999999999</v>
      </c>
      <c r="J13" s="421">
        <v>3.6724999999999999</v>
      </c>
      <c r="K13" s="419">
        <v>3.6724999999999999</v>
      </c>
      <c r="L13" s="420">
        <v>3.67</v>
      </c>
      <c r="M13" s="420">
        <v>3.67</v>
      </c>
      <c r="N13" s="422">
        <v>3.67</v>
      </c>
      <c r="O13" s="419">
        <v>3.67</v>
      </c>
      <c r="P13" s="420">
        <v>3.67</v>
      </c>
      <c r="Q13" s="420">
        <v>3.67</v>
      </c>
      <c r="R13" s="422">
        <v>3.67</v>
      </c>
      <c r="S13" s="707">
        <v>3.67</v>
      </c>
      <c r="T13" s="5"/>
    </row>
    <row r="14" spans="2:27" ht="13.5" customHeight="1" x14ac:dyDescent="0.25">
      <c r="B14" s="211" t="s">
        <v>2</v>
      </c>
      <c r="C14" s="419">
        <v>0.376</v>
      </c>
      <c r="D14" s="420">
        <v>0.376</v>
      </c>
      <c r="E14" s="420">
        <v>0.376</v>
      </c>
      <c r="F14" s="421">
        <v>0.376</v>
      </c>
      <c r="G14" s="419">
        <v>0.376</v>
      </c>
      <c r="H14" s="420">
        <v>0.376</v>
      </c>
      <c r="I14" s="420">
        <v>0.376</v>
      </c>
      <c r="J14" s="421">
        <v>0.376</v>
      </c>
      <c r="K14" s="419">
        <v>0.376</v>
      </c>
      <c r="L14" s="420">
        <v>0.38</v>
      </c>
      <c r="M14" s="420">
        <v>0.38</v>
      </c>
      <c r="N14" s="422">
        <v>0.38</v>
      </c>
      <c r="O14" s="419">
        <v>0.38</v>
      </c>
      <c r="P14" s="420">
        <v>0.38</v>
      </c>
      <c r="Q14" s="420">
        <v>0.38</v>
      </c>
      <c r="R14" s="422">
        <v>0.38</v>
      </c>
      <c r="S14" s="707">
        <v>0.38</v>
      </c>
      <c r="T14" s="5"/>
    </row>
    <row r="15" spans="2:27" ht="13.5" customHeight="1" x14ac:dyDescent="0.25">
      <c r="B15" s="211" t="s">
        <v>3</v>
      </c>
      <c r="C15" s="419">
        <v>2.4380000000000002</v>
      </c>
      <c r="D15" s="420">
        <v>2.5150666666666699</v>
      </c>
      <c r="E15" s="420">
        <v>2.72753333333333</v>
      </c>
      <c r="F15" s="421">
        <v>2.9068666666666698</v>
      </c>
      <c r="G15" s="419">
        <v>3.0424000000000002</v>
      </c>
      <c r="H15" s="420">
        <v>2.9824333333333302</v>
      </c>
      <c r="I15" s="420">
        <v>2.8677000000000001</v>
      </c>
      <c r="J15" s="421">
        <v>2.8452000000000002</v>
      </c>
      <c r="K15" s="419">
        <v>2.8481333333333301</v>
      </c>
      <c r="L15" s="420">
        <v>2.8877666666666699</v>
      </c>
      <c r="M15" s="420">
        <v>2.7705000000000002</v>
      </c>
      <c r="N15" s="422">
        <v>2.7430333333333299</v>
      </c>
      <c r="O15" s="419">
        <v>2.7362000000000002</v>
      </c>
      <c r="P15" s="420">
        <v>2.77</v>
      </c>
      <c r="Q15" s="420">
        <v>2.801133333333333</v>
      </c>
      <c r="R15" s="422">
        <v>2.88</v>
      </c>
      <c r="S15" s="707">
        <v>2.91</v>
      </c>
      <c r="T15" s="5"/>
    </row>
    <row r="16" spans="2:27" ht="13.5" customHeight="1" x14ac:dyDescent="0.25">
      <c r="B16" s="211" t="s">
        <v>4</v>
      </c>
      <c r="C16" s="419">
        <v>114.0706</v>
      </c>
      <c r="D16" s="420">
        <v>115.7269</v>
      </c>
      <c r="E16" s="420">
        <v>118.093</v>
      </c>
      <c r="F16" s="421">
        <v>118.57170000000001</v>
      </c>
      <c r="G16" s="419">
        <v>118.6195</v>
      </c>
      <c r="H16" s="420">
        <v>119.30289999999999</v>
      </c>
      <c r="I16" s="420">
        <v>119.6635</v>
      </c>
      <c r="J16" s="421">
        <v>119.8219</v>
      </c>
      <c r="K16" s="419">
        <v>120.5056</v>
      </c>
      <c r="L16" s="420">
        <v>128.33879999999999</v>
      </c>
      <c r="M16" s="420">
        <v>128.52629999999999</v>
      </c>
      <c r="N16" s="422">
        <v>129.77590000000001</v>
      </c>
      <c r="O16" s="419">
        <v>133.14500000000001</v>
      </c>
      <c r="P16" s="420">
        <v>133.4957</v>
      </c>
      <c r="Q16" s="420">
        <v>135.56086666666667</v>
      </c>
      <c r="R16" s="422">
        <v>138.08000000000001</v>
      </c>
      <c r="S16" s="707">
        <v>140.86000000000001</v>
      </c>
      <c r="T16" s="5"/>
    </row>
    <row r="17" spans="2:33" ht="13.5" customHeight="1" x14ac:dyDescent="0.25">
      <c r="B17" s="211" t="s">
        <v>5</v>
      </c>
      <c r="C17" s="419">
        <v>177.72</v>
      </c>
      <c r="D17" s="420">
        <v>177.72</v>
      </c>
      <c r="E17" s="420">
        <v>177.72</v>
      </c>
      <c r="F17" s="421">
        <v>177.72</v>
      </c>
      <c r="G17" s="419">
        <v>177.72</v>
      </c>
      <c r="H17" s="420">
        <v>177.72</v>
      </c>
      <c r="I17" s="420">
        <v>177.72</v>
      </c>
      <c r="J17" s="421">
        <v>177.72</v>
      </c>
      <c r="K17" s="419">
        <v>177.72</v>
      </c>
      <c r="L17" s="420">
        <v>177.72</v>
      </c>
      <c r="M17" s="420">
        <v>177.72</v>
      </c>
      <c r="N17" s="422">
        <v>177.72</v>
      </c>
      <c r="O17" s="419">
        <v>177.72</v>
      </c>
      <c r="P17" s="420">
        <v>177.72</v>
      </c>
      <c r="Q17" s="420">
        <v>177.72</v>
      </c>
      <c r="R17" s="422">
        <v>177.72</v>
      </c>
      <c r="S17" s="707">
        <v>177.72</v>
      </c>
      <c r="T17" s="5"/>
    </row>
    <row r="18" spans="2:33" ht="13.5" customHeight="1" x14ac:dyDescent="0.25">
      <c r="B18" s="211" t="s">
        <v>6</v>
      </c>
      <c r="C18" s="419">
        <v>3.75</v>
      </c>
      <c r="D18" s="420">
        <v>3.75</v>
      </c>
      <c r="E18" s="420">
        <v>3.75</v>
      </c>
      <c r="F18" s="421">
        <v>3.75</v>
      </c>
      <c r="G18" s="419">
        <v>3.75</v>
      </c>
      <c r="H18" s="420">
        <v>3.75</v>
      </c>
      <c r="I18" s="420">
        <v>3.75</v>
      </c>
      <c r="J18" s="421">
        <v>3.75</v>
      </c>
      <c r="K18" s="419">
        <v>3.75</v>
      </c>
      <c r="L18" s="420">
        <v>3.75</v>
      </c>
      <c r="M18" s="420">
        <v>3.75</v>
      </c>
      <c r="N18" s="422">
        <v>3.75</v>
      </c>
      <c r="O18" s="419">
        <v>3.75</v>
      </c>
      <c r="P18" s="420">
        <v>3.75</v>
      </c>
      <c r="Q18" s="420">
        <v>3.75</v>
      </c>
      <c r="R18" s="422">
        <v>3.75</v>
      </c>
      <c r="S18" s="707">
        <v>3.75</v>
      </c>
      <c r="T18" s="5"/>
    </row>
    <row r="19" spans="2:33" ht="13.5" customHeight="1" x14ac:dyDescent="0.25">
      <c r="B19" s="211" t="s">
        <v>7</v>
      </c>
      <c r="C19" s="419">
        <v>15.611749266666701</v>
      </c>
      <c r="D19" s="420">
        <v>17.999987749999999</v>
      </c>
      <c r="E19" s="420">
        <v>17.999987749999999</v>
      </c>
      <c r="F19" s="421">
        <v>45.703918840579703</v>
      </c>
      <c r="G19" s="419">
        <v>47.5</v>
      </c>
      <c r="H19" s="420">
        <v>45.568181818181799</v>
      </c>
      <c r="I19" s="420">
        <v>45</v>
      </c>
      <c r="J19" s="421">
        <v>45</v>
      </c>
      <c r="K19" s="419">
        <v>51</v>
      </c>
      <c r="L19" s="420">
        <v>55</v>
      </c>
      <c r="M19" s="420">
        <v>55</v>
      </c>
      <c r="N19" s="422">
        <v>55</v>
      </c>
      <c r="O19" s="419">
        <v>195.09</v>
      </c>
      <c r="P19" s="420">
        <v>421.41899999999998</v>
      </c>
      <c r="Q19" s="420">
        <v>442.63580000000002</v>
      </c>
      <c r="R19" s="422">
        <v>437.39</v>
      </c>
      <c r="S19" s="707">
        <v>476.67</v>
      </c>
      <c r="T19" s="5"/>
    </row>
    <row r="20" spans="2:33" ht="13.5" hidden="1" customHeight="1" x14ac:dyDescent="0.25">
      <c r="B20" s="211" t="s">
        <v>8</v>
      </c>
      <c r="C20" s="419">
        <v>436.5</v>
      </c>
      <c r="D20" s="420">
        <v>436.5</v>
      </c>
      <c r="E20" s="420">
        <v>436.5</v>
      </c>
      <c r="F20" s="421" t="s">
        <v>55</v>
      </c>
      <c r="G20" s="419" t="s">
        <v>55</v>
      </c>
      <c r="H20" s="420" t="s">
        <v>55</v>
      </c>
      <c r="I20" s="420" t="s">
        <v>55</v>
      </c>
      <c r="J20" s="421" t="s">
        <v>55</v>
      </c>
      <c r="K20" s="419" t="s">
        <v>55</v>
      </c>
      <c r="L20" s="420"/>
      <c r="M20" s="420"/>
      <c r="N20" s="422"/>
      <c r="O20" s="419"/>
      <c r="P20" s="420"/>
      <c r="Q20" s="420"/>
      <c r="R20" s="422"/>
      <c r="S20" s="707"/>
      <c r="T20" s="5"/>
    </row>
    <row r="21" spans="2:33" ht="13.5" customHeight="1" x14ac:dyDescent="0.25">
      <c r="B21" s="211" t="s">
        <v>9</v>
      </c>
      <c r="C21" s="419">
        <v>1184</v>
      </c>
      <c r="D21" s="420">
        <v>1183</v>
      </c>
      <c r="E21" s="420">
        <v>1182</v>
      </c>
      <c r="F21" s="421">
        <v>1182</v>
      </c>
      <c r="G21" s="419">
        <v>1182</v>
      </c>
      <c r="H21" s="420">
        <v>1182</v>
      </c>
      <c r="I21" s="420">
        <v>1182</v>
      </c>
      <c r="J21" s="421">
        <v>1182</v>
      </c>
      <c r="K21" s="419">
        <v>1182</v>
      </c>
      <c r="L21" s="420">
        <v>1182</v>
      </c>
      <c r="M21" s="420">
        <v>1182</v>
      </c>
      <c r="N21" s="422">
        <v>1223</v>
      </c>
      <c r="O21" s="419">
        <v>1450</v>
      </c>
      <c r="P21" s="420">
        <v>1450</v>
      </c>
      <c r="Q21" s="420">
        <v>1450</v>
      </c>
      <c r="R21" s="422">
        <v>1450</v>
      </c>
      <c r="S21" s="707">
        <v>1450</v>
      </c>
      <c r="T21" s="5"/>
    </row>
    <row r="22" spans="2:33" ht="13.5" customHeight="1" x14ac:dyDescent="0.25">
      <c r="B22" s="211" t="s">
        <v>10</v>
      </c>
      <c r="C22" s="419">
        <v>0.38450000000000001</v>
      </c>
      <c r="D22" s="420">
        <v>0.38450000000000001</v>
      </c>
      <c r="E22" s="420">
        <v>0.38450000000000001</v>
      </c>
      <c r="F22" s="421">
        <v>0.38450000000000001</v>
      </c>
      <c r="G22" s="419">
        <v>0.38450000000000001</v>
      </c>
      <c r="H22" s="420">
        <v>0.38450000000000001</v>
      </c>
      <c r="I22" s="420">
        <v>0.38450000000000001</v>
      </c>
      <c r="J22" s="421">
        <v>0.38450000000000001</v>
      </c>
      <c r="K22" s="419">
        <v>0.38450000000000001</v>
      </c>
      <c r="L22" s="420">
        <v>0.38450000000000001</v>
      </c>
      <c r="M22" s="420">
        <v>0.38450000000000001</v>
      </c>
      <c r="N22" s="422">
        <v>0.38450000000000001</v>
      </c>
      <c r="O22" s="419">
        <v>0.38450000000000001</v>
      </c>
      <c r="P22" s="420">
        <v>0.38450000000000001</v>
      </c>
      <c r="Q22" s="420">
        <v>0.38450000000000001</v>
      </c>
      <c r="R22" s="422">
        <v>0.38450000000000001</v>
      </c>
      <c r="S22" s="707">
        <v>0.38450000000000001</v>
      </c>
      <c r="T22" s="5"/>
    </row>
    <row r="23" spans="2:33" ht="13.5" hidden="1" customHeight="1" x14ac:dyDescent="0.25">
      <c r="B23" s="211" t="s">
        <v>25</v>
      </c>
      <c r="C23" s="419"/>
      <c r="D23" s="420"/>
      <c r="E23" s="420"/>
      <c r="F23" s="421"/>
      <c r="G23" s="419"/>
      <c r="H23" s="420"/>
      <c r="I23" s="420"/>
      <c r="J23" s="421"/>
      <c r="K23" s="419"/>
      <c r="L23" s="420"/>
      <c r="M23" s="420"/>
      <c r="N23" s="422"/>
      <c r="O23" s="419"/>
      <c r="P23" s="420"/>
      <c r="Q23" s="420"/>
      <c r="R23" s="422"/>
      <c r="S23" s="707"/>
      <c r="T23" s="5"/>
    </row>
    <row r="24" spans="2:33" ht="13.5" customHeight="1" x14ac:dyDescent="0.25">
      <c r="B24" s="211" t="s">
        <v>11</v>
      </c>
      <c r="C24" s="419">
        <v>3.64</v>
      </c>
      <c r="D24" s="420">
        <v>3.64</v>
      </c>
      <c r="E24" s="420">
        <v>3.64</v>
      </c>
      <c r="F24" s="421">
        <v>3.64</v>
      </c>
      <c r="G24" s="419">
        <v>3.64</v>
      </c>
      <c r="H24" s="420">
        <v>3.64</v>
      </c>
      <c r="I24" s="420">
        <v>3.64</v>
      </c>
      <c r="J24" s="421">
        <v>3.64</v>
      </c>
      <c r="K24" s="419">
        <v>3.64</v>
      </c>
      <c r="L24" s="420">
        <v>3.64</v>
      </c>
      <c r="M24" s="420">
        <v>3.64</v>
      </c>
      <c r="N24" s="422">
        <v>3.64</v>
      </c>
      <c r="O24" s="419">
        <v>3.64</v>
      </c>
      <c r="P24" s="420">
        <v>3.64</v>
      </c>
      <c r="Q24" s="420">
        <v>3.64</v>
      </c>
      <c r="R24" s="422">
        <v>3.64</v>
      </c>
      <c r="S24" s="707">
        <v>3.64</v>
      </c>
      <c r="T24" s="5"/>
    </row>
    <row r="25" spans="2:33" ht="13.5" customHeight="1" x14ac:dyDescent="0.25">
      <c r="B25" s="211" t="s">
        <v>12</v>
      </c>
      <c r="C25" s="419">
        <v>400.22944389563497</v>
      </c>
      <c r="D25" s="420">
        <v>412.90111824725199</v>
      </c>
      <c r="E25" s="420">
        <v>423.05193838753399</v>
      </c>
      <c r="F25" s="421">
        <v>431.01661318760802</v>
      </c>
      <c r="G25" s="419">
        <v>433.15735686254698</v>
      </c>
      <c r="H25" s="420">
        <v>437.81058111595598</v>
      </c>
      <c r="I25" s="420">
        <v>442.439949474164</v>
      </c>
      <c r="J25" s="421">
        <v>444.37266070894299</v>
      </c>
      <c r="K25" s="419">
        <v>446.16412286755201</v>
      </c>
      <c r="L25" s="420">
        <v>446.66968087910402</v>
      </c>
      <c r="M25" s="420">
        <v>420.87713760934997</v>
      </c>
      <c r="N25" s="422">
        <v>412.41376853275301</v>
      </c>
      <c r="O25" s="419">
        <v>408.32</v>
      </c>
      <c r="P25" s="420">
        <v>407.99</v>
      </c>
      <c r="Q25" s="420">
        <v>417.34849605217931</v>
      </c>
      <c r="R25" s="422">
        <v>430.22</v>
      </c>
      <c r="S25" s="707">
        <v>443.17</v>
      </c>
      <c r="T25" s="5"/>
    </row>
    <row r="26" spans="2:33" ht="13.5" customHeight="1" x14ac:dyDescent="0.25">
      <c r="B26" s="211" t="s">
        <v>13</v>
      </c>
      <c r="C26" s="419">
        <v>0.30009429999999998</v>
      </c>
      <c r="D26" s="420">
        <v>0.30130000000000001</v>
      </c>
      <c r="E26" s="420">
        <v>0.30275249999999998</v>
      </c>
      <c r="F26" s="421">
        <v>0.30358809999999997</v>
      </c>
      <c r="G26" s="419">
        <v>0.30333830000000001</v>
      </c>
      <c r="H26" s="420">
        <v>0.30386579999999996</v>
      </c>
      <c r="I26" s="420">
        <v>0.30371609999999999</v>
      </c>
      <c r="J26" s="421">
        <v>0.30355079999999995</v>
      </c>
      <c r="K26" s="419">
        <v>0.30510879999999996</v>
      </c>
      <c r="L26" s="420">
        <v>0.30846609999999997</v>
      </c>
      <c r="M26" s="420">
        <v>0.30623070000000002</v>
      </c>
      <c r="N26" s="422">
        <v>0.30514289999999999</v>
      </c>
      <c r="O26" s="419">
        <v>0.30251549999999999</v>
      </c>
      <c r="P26" s="420">
        <v>0.30117260000000001</v>
      </c>
      <c r="Q26" s="420">
        <v>0.3007958</v>
      </c>
      <c r="R26" s="422">
        <v>0.30212459999999997</v>
      </c>
      <c r="S26" s="707">
        <v>0.30292279999999999</v>
      </c>
      <c r="T26" s="5"/>
    </row>
    <row r="27" spans="2:33" ht="13.5" customHeight="1" x14ac:dyDescent="0.25">
      <c r="B27" s="211" t="s">
        <v>14</v>
      </c>
      <c r="C27" s="419">
        <v>1507.5</v>
      </c>
      <c r="D27" s="420">
        <v>1507.5</v>
      </c>
      <c r="E27" s="420">
        <v>1507.5</v>
      </c>
      <c r="F27" s="421">
        <v>1507.5</v>
      </c>
      <c r="G27" s="419">
        <v>1507.5</v>
      </c>
      <c r="H27" s="420">
        <v>1507.5</v>
      </c>
      <c r="I27" s="420">
        <v>1507.5</v>
      </c>
      <c r="J27" s="421">
        <v>1507.5</v>
      </c>
      <c r="K27" s="419">
        <v>1507.5</v>
      </c>
      <c r="L27" s="420">
        <v>1507.5</v>
      </c>
      <c r="M27" s="420">
        <v>1507.5</v>
      </c>
      <c r="N27" s="422">
        <v>1507.5</v>
      </c>
      <c r="O27" s="419">
        <v>1507.5</v>
      </c>
      <c r="P27" s="420">
        <v>1507.5</v>
      </c>
      <c r="Q27" s="420">
        <v>1507.5</v>
      </c>
      <c r="R27" s="422">
        <v>1507.5</v>
      </c>
      <c r="S27" s="707">
        <v>1507.5</v>
      </c>
      <c r="T27" s="5"/>
    </row>
    <row r="28" spans="2:33" ht="13.5" customHeight="1" x14ac:dyDescent="0.25">
      <c r="B28" s="211" t="s">
        <v>15</v>
      </c>
      <c r="C28" s="423">
        <v>1.3348666666666666</v>
      </c>
      <c r="D28" s="424">
        <v>1.3533999999999999</v>
      </c>
      <c r="E28" s="424">
        <v>1.3783333333333332</v>
      </c>
      <c r="F28" s="425">
        <v>1.3932666666666667</v>
      </c>
      <c r="G28" s="423">
        <v>1.3859665324353732</v>
      </c>
      <c r="H28" s="424">
        <v>1.3950988891313167</v>
      </c>
      <c r="I28" s="424">
        <v>1.4063195012437533</v>
      </c>
      <c r="J28" s="425">
        <v>1.4056666666666666</v>
      </c>
      <c r="K28" s="423">
        <v>1.4060333333333332</v>
      </c>
      <c r="L28" s="424">
        <v>1.4109</v>
      </c>
      <c r="M28" s="424">
        <v>1.4109</v>
      </c>
      <c r="N28" s="426">
        <v>1.4109</v>
      </c>
      <c r="O28" s="423">
        <v>4.5526</v>
      </c>
      <c r="P28" s="424">
        <v>4.5176999999999996</v>
      </c>
      <c r="Q28" s="424">
        <v>4.5712000000000002</v>
      </c>
      <c r="R28" s="426">
        <v>4.5955000000000004</v>
      </c>
      <c r="S28" s="708">
        <v>4.6399999999999997</v>
      </c>
      <c r="T28" s="5"/>
    </row>
    <row r="29" spans="2:33" ht="13.5" customHeight="1" x14ac:dyDescent="0.25">
      <c r="B29" s="211" t="s">
        <v>16</v>
      </c>
      <c r="C29" s="423">
        <v>17.617615046296301</v>
      </c>
      <c r="D29" s="424">
        <v>17.746486069958799</v>
      </c>
      <c r="E29" s="424">
        <v>17.8432405709877</v>
      </c>
      <c r="F29" s="425">
        <v>17.861820000000002</v>
      </c>
      <c r="G29" s="423">
        <v>17.556110238095201</v>
      </c>
      <c r="H29" s="424">
        <v>16.959654769276099</v>
      </c>
      <c r="I29" s="424">
        <v>16.474287854737899</v>
      </c>
      <c r="J29" s="425">
        <v>16.092274509395999</v>
      </c>
      <c r="K29" s="423">
        <v>15.7074816666667</v>
      </c>
      <c r="L29" s="424">
        <v>15.84135</v>
      </c>
      <c r="M29" s="424">
        <v>15.84892</v>
      </c>
      <c r="N29" s="426">
        <v>15.63894</v>
      </c>
      <c r="O29" s="423">
        <v>15.64</v>
      </c>
      <c r="P29" s="424">
        <v>15.62</v>
      </c>
      <c r="Q29" s="424">
        <v>15.649545075757567</v>
      </c>
      <c r="R29" s="426">
        <v>15.66</v>
      </c>
      <c r="S29" s="708">
        <v>18.22</v>
      </c>
      <c r="T29" s="5"/>
    </row>
    <row r="30" spans="2:33" ht="13.5" customHeight="1" x14ac:dyDescent="0.25">
      <c r="B30" s="211" t="s">
        <v>17</v>
      </c>
      <c r="C30" s="423">
        <v>9.204587301587301</v>
      </c>
      <c r="D30" s="424">
        <v>9.3769682539682542</v>
      </c>
      <c r="E30" s="424">
        <v>9.4495881355932205</v>
      </c>
      <c r="F30" s="425">
        <v>9.5108901639344268</v>
      </c>
      <c r="G30" s="423">
        <v>9.5612435483870968</v>
      </c>
      <c r="H30" s="424">
        <v>9.6401918032786877</v>
      </c>
      <c r="I30" s="424">
        <v>9.6269491803278679</v>
      </c>
      <c r="J30" s="425">
        <v>9.6437825396825385</v>
      </c>
      <c r="K30" s="423">
        <v>9.6573671875000002</v>
      </c>
      <c r="L30" s="424">
        <v>9.8892126984126989</v>
      </c>
      <c r="M30" s="424">
        <v>9.3413852459016375</v>
      </c>
      <c r="N30" s="426">
        <v>9.098511475409838</v>
      </c>
      <c r="O30" s="423">
        <v>8.9499999999999993</v>
      </c>
      <c r="P30" s="424">
        <v>8.8919338709677422</v>
      </c>
      <c r="Q30" s="424">
        <v>8.9603483572567768</v>
      </c>
      <c r="R30" s="426">
        <v>9.16</v>
      </c>
      <c r="S30" s="708">
        <v>9.4834730158730149</v>
      </c>
      <c r="T30" s="5"/>
    </row>
    <row r="31" spans="2:33" ht="13.5" customHeight="1" x14ac:dyDescent="0.25">
      <c r="B31" s="211" t="s">
        <v>18</v>
      </c>
      <c r="C31" s="419">
        <v>35.299999999999997</v>
      </c>
      <c r="D31" s="420">
        <v>35.65</v>
      </c>
      <c r="E31" s="420">
        <v>35.72</v>
      </c>
      <c r="F31" s="421">
        <v>36.35</v>
      </c>
      <c r="G31" s="419">
        <v>36.450000000000003</v>
      </c>
      <c r="H31" s="420">
        <v>36.700000000000003</v>
      </c>
      <c r="I31" s="420">
        <v>36.909999999999997</v>
      </c>
      <c r="J31" s="421">
        <v>37.32</v>
      </c>
      <c r="K31" s="419">
        <v>37.119999999999997</v>
      </c>
      <c r="L31" s="420">
        <v>37.54</v>
      </c>
      <c r="M31" s="420">
        <v>36.83</v>
      </c>
      <c r="N31" s="422">
        <v>36.67</v>
      </c>
      <c r="O31" s="419">
        <v>35.92</v>
      </c>
      <c r="P31" s="420">
        <v>36.119999999999997</v>
      </c>
      <c r="Q31" s="420">
        <v>36.119999999999997</v>
      </c>
      <c r="R31" s="426">
        <v>36.22</v>
      </c>
      <c r="S31" s="707">
        <v>36.299999999999997</v>
      </c>
      <c r="T31" s="5"/>
    </row>
    <row r="32" spans="2:33" ht="13.5" customHeight="1" thickBot="1" x14ac:dyDescent="0.3">
      <c r="B32" s="212" t="s">
        <v>19</v>
      </c>
      <c r="C32" s="679">
        <v>380</v>
      </c>
      <c r="D32" s="680">
        <v>380</v>
      </c>
      <c r="E32" s="680">
        <v>380</v>
      </c>
      <c r="F32" s="681">
        <v>380</v>
      </c>
      <c r="G32" s="682">
        <v>380</v>
      </c>
      <c r="H32" s="683">
        <v>380</v>
      </c>
      <c r="I32" s="683">
        <v>380</v>
      </c>
      <c r="J32" s="684">
        <v>380</v>
      </c>
      <c r="K32" s="682">
        <v>400</v>
      </c>
      <c r="L32" s="683">
        <v>400</v>
      </c>
      <c r="M32" s="683">
        <v>400</v>
      </c>
      <c r="N32" s="685">
        <v>400</v>
      </c>
      <c r="O32" s="682">
        <v>400</v>
      </c>
      <c r="P32" s="683">
        <v>400</v>
      </c>
      <c r="Q32" s="683">
        <v>400</v>
      </c>
      <c r="R32" s="685">
        <v>400</v>
      </c>
      <c r="S32" s="709">
        <v>400</v>
      </c>
      <c r="T32" s="5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</row>
    <row r="33" spans="2:19" ht="3" customHeight="1" thickTop="1" x14ac:dyDescent="0.25">
      <c r="B33" s="46"/>
      <c r="C33" s="123"/>
      <c r="D33" s="123"/>
      <c r="E33" s="123"/>
      <c r="F33" s="123"/>
      <c r="G33" s="123"/>
      <c r="H33" s="123"/>
      <c r="I33" s="123"/>
      <c r="J33" s="124"/>
      <c r="K33" s="124"/>
      <c r="L33" s="124"/>
      <c r="M33" s="124"/>
      <c r="N33" s="123"/>
      <c r="O33" s="123"/>
      <c r="P33" s="123"/>
      <c r="Q33" s="123"/>
      <c r="R33" s="123"/>
      <c r="S33" s="123"/>
    </row>
    <row r="34" spans="2:19" ht="12.95" customHeight="1" x14ac:dyDescent="0.25">
      <c r="B34" s="178" t="s">
        <v>80</v>
      </c>
    </row>
  </sheetData>
  <mergeCells count="9">
    <mergeCell ref="B7:S7"/>
    <mergeCell ref="B6:S6"/>
    <mergeCell ref="B4:S4"/>
    <mergeCell ref="B1:S1"/>
    <mergeCell ref="C10:F10"/>
    <mergeCell ref="G10:J10"/>
    <mergeCell ref="K10:N10"/>
    <mergeCell ref="J9:S9"/>
    <mergeCell ref="O10:R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94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016D3-1BE3-4613-ABBD-5CC918AF40F6}">
  <sheetPr codeName="Sheet2">
    <tabColor theme="0" tint="-0.249977111117893"/>
    <pageSetUpPr fitToPage="1"/>
  </sheetPr>
  <dimension ref="B1:U38"/>
  <sheetViews>
    <sheetView showGridLines="0"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1" customWidth="1"/>
    <col min="2" max="2" width="11.7109375" style="2" customWidth="1"/>
    <col min="3" max="6" width="12.7109375" style="1" hidden="1" customWidth="1"/>
    <col min="7" max="19" width="12.7109375" style="1" customWidth="1"/>
    <col min="20" max="20" width="0.85546875" style="1" customWidth="1"/>
    <col min="21" max="21" width="13.5703125" style="1" bestFit="1" customWidth="1"/>
    <col min="22" max="16384" width="9.140625" style="1"/>
  </cols>
  <sheetData>
    <row r="1" spans="2:21" ht="0.95" customHeight="1" x14ac:dyDescent="0.25"/>
    <row r="2" spans="2:21" ht="39" customHeight="1" x14ac:dyDescent="0.25">
      <c r="B2" s="717" t="s">
        <v>35</v>
      </c>
      <c r="C2" s="717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717"/>
      <c r="O2" s="717"/>
      <c r="P2" s="717"/>
      <c r="Q2" s="717"/>
      <c r="R2" s="717"/>
      <c r="S2" s="717"/>
    </row>
    <row r="3" spans="2:21" ht="6.95" customHeigh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2:21" ht="6.95" customHeight="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21" ht="29.1" customHeight="1" x14ac:dyDescent="0.25">
      <c r="B5" s="716" t="s">
        <v>108</v>
      </c>
      <c r="C5" s="716"/>
      <c r="D5" s="716"/>
      <c r="E5" s="716"/>
      <c r="F5" s="716"/>
      <c r="G5" s="716"/>
      <c r="H5" s="716"/>
      <c r="I5" s="716"/>
      <c r="J5" s="716"/>
      <c r="K5" s="716"/>
      <c r="L5" s="716"/>
      <c r="M5" s="716"/>
      <c r="N5" s="716"/>
      <c r="O5" s="716"/>
      <c r="P5" s="716"/>
      <c r="Q5" s="716"/>
      <c r="R5" s="716"/>
      <c r="S5" s="716"/>
    </row>
    <row r="6" spans="2:21" ht="5.0999999999999996" customHeight="1" x14ac:dyDescent="0.25"/>
    <row r="7" spans="2:21" ht="22.5" x14ac:dyDescent="0.25">
      <c r="B7" s="715" t="s">
        <v>28</v>
      </c>
      <c r="C7" s="715"/>
      <c r="D7" s="715"/>
      <c r="E7" s="715"/>
      <c r="F7" s="715"/>
      <c r="G7" s="715"/>
      <c r="H7" s="715"/>
      <c r="I7" s="715"/>
      <c r="J7" s="715"/>
      <c r="K7" s="715"/>
      <c r="L7" s="715"/>
      <c r="M7" s="715"/>
      <c r="N7" s="715"/>
      <c r="O7" s="715"/>
      <c r="P7" s="715"/>
      <c r="Q7" s="715"/>
      <c r="R7" s="715"/>
      <c r="S7" s="715"/>
    </row>
    <row r="8" spans="2:21" ht="21" customHeight="1" x14ac:dyDescent="0.25">
      <c r="B8" s="714" t="s">
        <v>104</v>
      </c>
      <c r="C8" s="714"/>
      <c r="D8" s="714"/>
      <c r="E8" s="714"/>
      <c r="F8" s="714"/>
      <c r="G8" s="714"/>
      <c r="H8" s="714"/>
      <c r="I8" s="714"/>
      <c r="J8" s="714"/>
      <c r="K8" s="714"/>
      <c r="L8" s="714"/>
      <c r="M8" s="714"/>
      <c r="N8" s="714"/>
      <c r="O8" s="714"/>
      <c r="P8" s="714"/>
      <c r="Q8" s="714"/>
      <c r="R8" s="714"/>
      <c r="S8" s="714"/>
    </row>
    <row r="9" spans="2:21" ht="5.0999999999999996" customHeight="1" x14ac:dyDescent="0.25">
      <c r="B9" s="9"/>
      <c r="C9" s="9"/>
      <c r="D9" s="9"/>
      <c r="E9" s="9"/>
      <c r="F9" s="9"/>
      <c r="G9" s="9"/>
      <c r="H9" s="9"/>
      <c r="I9" s="9"/>
      <c r="J9" s="18"/>
      <c r="K9" s="21"/>
      <c r="L9" s="23"/>
      <c r="M9" s="26"/>
      <c r="N9" s="18"/>
      <c r="O9" s="138"/>
      <c r="P9" s="224"/>
      <c r="Q9" s="465"/>
      <c r="R9" s="564"/>
      <c r="S9" s="224"/>
    </row>
    <row r="10" spans="2:21" ht="12.95" customHeight="1" thickBot="1" x14ac:dyDescent="0.3">
      <c r="J10" s="721" t="s">
        <v>42</v>
      </c>
      <c r="K10" s="721"/>
      <c r="L10" s="721"/>
      <c r="M10" s="721"/>
      <c r="N10" s="721"/>
      <c r="O10" s="721"/>
      <c r="P10" s="721"/>
      <c r="Q10" s="721"/>
      <c r="R10" s="721"/>
      <c r="S10" s="721"/>
    </row>
    <row r="11" spans="2:21" ht="30" customHeight="1" thickTop="1" x14ac:dyDescent="0.25">
      <c r="B11" s="3"/>
      <c r="C11" s="718">
        <v>2018</v>
      </c>
      <c r="D11" s="719"/>
      <c r="E11" s="719"/>
      <c r="F11" s="720"/>
      <c r="G11" s="718">
        <v>2019</v>
      </c>
      <c r="H11" s="719"/>
      <c r="I11" s="719"/>
      <c r="J11" s="720"/>
      <c r="K11" s="718">
        <v>2020</v>
      </c>
      <c r="L11" s="719"/>
      <c r="M11" s="719"/>
      <c r="N11" s="719"/>
      <c r="O11" s="722">
        <v>2021</v>
      </c>
      <c r="P11" s="723"/>
      <c r="Q11" s="723"/>
      <c r="R11" s="724"/>
      <c r="S11" s="560">
        <v>2022</v>
      </c>
      <c r="T11" s="5"/>
    </row>
    <row r="12" spans="2:21" ht="30.95" customHeight="1" thickBot="1" x14ac:dyDescent="0.3">
      <c r="B12" s="4"/>
      <c r="C12" s="242" t="s">
        <v>20</v>
      </c>
      <c r="D12" s="243" t="s">
        <v>21</v>
      </c>
      <c r="E12" s="243" t="s">
        <v>22</v>
      </c>
      <c r="F12" s="244" t="s">
        <v>23</v>
      </c>
      <c r="G12" s="242" t="s">
        <v>20</v>
      </c>
      <c r="H12" s="243" t="s">
        <v>21</v>
      </c>
      <c r="I12" s="243" t="s">
        <v>22</v>
      </c>
      <c r="J12" s="245" t="s">
        <v>23</v>
      </c>
      <c r="K12" s="242" t="s">
        <v>20</v>
      </c>
      <c r="L12" s="243" t="s">
        <v>21</v>
      </c>
      <c r="M12" s="243" t="s">
        <v>22</v>
      </c>
      <c r="N12" s="244" t="s">
        <v>23</v>
      </c>
      <c r="O12" s="242" t="s">
        <v>20</v>
      </c>
      <c r="P12" s="243" t="s">
        <v>21</v>
      </c>
      <c r="Q12" s="243" t="s">
        <v>22</v>
      </c>
      <c r="R12" s="244" t="s">
        <v>23</v>
      </c>
      <c r="S12" s="246" t="s">
        <v>20</v>
      </c>
      <c r="T12" s="5"/>
    </row>
    <row r="13" spans="2:21" ht="17.100000000000001" customHeight="1" x14ac:dyDescent="0.25">
      <c r="B13" s="281" t="s">
        <v>0</v>
      </c>
      <c r="C13" s="247">
        <v>6927.3763865979818</v>
      </c>
      <c r="D13" s="248">
        <v>7332.2342146839501</v>
      </c>
      <c r="E13" s="248">
        <v>8145.8046617883465</v>
      </c>
      <c r="F13" s="282">
        <v>8076.4334383989035</v>
      </c>
      <c r="G13" s="247">
        <v>7191.5465703004065</v>
      </c>
      <c r="H13" s="248">
        <v>7571.7758144987374</v>
      </c>
      <c r="I13" s="248">
        <v>8430.7942670335833</v>
      </c>
      <c r="J13" s="283">
        <v>8402.9394099627098</v>
      </c>
      <c r="K13" s="247">
        <v>7403.9380854727287</v>
      </c>
      <c r="L13" s="248">
        <v>7213.7896071212135</v>
      </c>
      <c r="M13" s="248">
        <v>8165.7527860161026</v>
      </c>
      <c r="N13" s="282">
        <v>8241.7869850177176</v>
      </c>
      <c r="O13" s="247">
        <v>7438</v>
      </c>
      <c r="P13" s="248">
        <v>7554</v>
      </c>
      <c r="Q13" s="248">
        <v>8504.9060746743999</v>
      </c>
      <c r="R13" s="282">
        <v>8625.7999999999993</v>
      </c>
      <c r="S13" s="619">
        <v>7779</v>
      </c>
      <c r="T13" s="5"/>
    </row>
    <row r="14" spans="2:21" ht="17.100000000000001" customHeight="1" x14ac:dyDescent="0.25">
      <c r="B14" s="284" t="s">
        <v>1</v>
      </c>
      <c r="C14" s="241">
        <v>376176.18802655116</v>
      </c>
      <c r="D14" s="240">
        <v>396834.69668725645</v>
      </c>
      <c r="E14" s="240">
        <v>398231.09074576729</v>
      </c>
      <c r="F14" s="285">
        <v>397097.0641088988</v>
      </c>
      <c r="G14" s="241">
        <v>381307.59232947603</v>
      </c>
      <c r="H14" s="240">
        <v>394328.99956221471</v>
      </c>
      <c r="I14" s="240">
        <v>381785.9040285793</v>
      </c>
      <c r="J14" s="286">
        <v>377644.75714966335</v>
      </c>
      <c r="K14" s="241">
        <v>357547.77067650092</v>
      </c>
      <c r="L14" s="240">
        <v>297053.10959952581</v>
      </c>
      <c r="M14" s="240">
        <v>315185.98778211128</v>
      </c>
      <c r="N14" s="285">
        <v>313652.78076677432</v>
      </c>
      <c r="O14" s="241">
        <v>351992.40800146206</v>
      </c>
      <c r="P14" s="240">
        <v>379208.31433857419</v>
      </c>
      <c r="Q14" s="240">
        <v>383796.94318274484</v>
      </c>
      <c r="R14" s="285">
        <v>409169.12626056076</v>
      </c>
      <c r="S14" s="249">
        <v>430706.98203931097</v>
      </c>
      <c r="T14" s="5"/>
    </row>
    <row r="15" spans="2:21" ht="17.100000000000001" customHeight="1" x14ac:dyDescent="0.25">
      <c r="B15" s="284" t="s">
        <v>2</v>
      </c>
      <c r="C15" s="241">
        <v>3399.5404757629035</v>
      </c>
      <c r="D15" s="240">
        <v>3591.6336802940264</v>
      </c>
      <c r="E15" s="240">
        <v>3574.1548228153315</v>
      </c>
      <c r="F15" s="285">
        <v>3592.5883972645006</v>
      </c>
      <c r="G15" s="241">
        <v>3529.0198011159273</v>
      </c>
      <c r="H15" s="240">
        <v>3712.2836663008075</v>
      </c>
      <c r="I15" s="240">
        <v>3647.5386921187846</v>
      </c>
      <c r="J15" s="286">
        <v>3577.5774198093341</v>
      </c>
      <c r="K15" s="241">
        <v>3371.6</v>
      </c>
      <c r="L15" s="240">
        <v>3000.2</v>
      </c>
      <c r="M15" s="240">
        <v>3307.5</v>
      </c>
      <c r="N15" s="285">
        <v>3359.8</v>
      </c>
      <c r="O15" s="241">
        <v>3394.5</v>
      </c>
      <c r="P15" s="240">
        <v>3608.5</v>
      </c>
      <c r="Q15" s="240">
        <v>3630.4</v>
      </c>
      <c r="R15" s="285">
        <v>3979.5</v>
      </c>
      <c r="S15" s="249">
        <v>4064.1</v>
      </c>
      <c r="T15" s="5"/>
      <c r="U15" s="613"/>
    </row>
    <row r="16" spans="2:21" ht="17.100000000000001" customHeight="1" x14ac:dyDescent="0.25">
      <c r="B16" s="284" t="s">
        <v>3</v>
      </c>
      <c r="C16" s="241">
        <v>27464</v>
      </c>
      <c r="D16" s="240">
        <v>27910.400000000001</v>
      </c>
      <c r="E16" s="240">
        <v>28585.3</v>
      </c>
      <c r="F16" s="285">
        <v>29025.8</v>
      </c>
      <c r="G16" s="241">
        <v>29635.200000000001</v>
      </c>
      <c r="H16" s="240">
        <v>30414.799999999999</v>
      </c>
      <c r="I16" s="240">
        <v>31096.6</v>
      </c>
      <c r="J16" s="286">
        <v>31431.8</v>
      </c>
      <c r="K16" s="241">
        <v>30871.8</v>
      </c>
      <c r="L16" s="240">
        <v>26334.2</v>
      </c>
      <c r="M16" s="240">
        <v>30988.6</v>
      </c>
      <c r="N16" s="285">
        <v>31371.8</v>
      </c>
      <c r="O16" s="241">
        <v>31701.9</v>
      </c>
      <c r="P16" s="240">
        <v>32201.8</v>
      </c>
      <c r="Q16" s="240">
        <v>33035.9</v>
      </c>
      <c r="R16" s="285">
        <v>33954.6</v>
      </c>
      <c r="S16" s="249">
        <v>32462.745600000002</v>
      </c>
      <c r="T16" s="5"/>
    </row>
    <row r="17" spans="2:21" ht="17.100000000000001" customHeight="1" x14ac:dyDescent="0.25">
      <c r="B17" s="284" t="s">
        <v>4</v>
      </c>
      <c r="C17" s="241">
        <v>5032200</v>
      </c>
      <c r="D17" s="240">
        <v>5137800</v>
      </c>
      <c r="E17" s="240">
        <v>5180200</v>
      </c>
      <c r="F17" s="285">
        <v>5102100</v>
      </c>
      <c r="G17" s="241">
        <v>5160700</v>
      </c>
      <c r="H17" s="240">
        <v>5153000</v>
      </c>
      <c r="I17" s="240">
        <v>5136900</v>
      </c>
      <c r="J17" s="286">
        <v>5050400</v>
      </c>
      <c r="K17" s="241">
        <v>4752200</v>
      </c>
      <c r="L17" s="240">
        <v>4278800</v>
      </c>
      <c r="M17" s="240">
        <v>4619000</v>
      </c>
      <c r="N17" s="285">
        <v>4733900</v>
      </c>
      <c r="O17" s="241">
        <v>5132100</v>
      </c>
      <c r="P17" s="240">
        <v>5478300</v>
      </c>
      <c r="Q17" s="240">
        <v>5532500</v>
      </c>
      <c r="R17" s="285">
        <v>5878600</v>
      </c>
      <c r="S17" s="249">
        <v>63696000</v>
      </c>
      <c r="T17" s="5"/>
    </row>
    <row r="18" spans="2:21" ht="18.95" hidden="1" customHeight="1" x14ac:dyDescent="0.25">
      <c r="B18" s="284" t="s">
        <v>5</v>
      </c>
      <c r="C18" s="241" t="s">
        <v>24</v>
      </c>
      <c r="D18" s="240" t="s">
        <v>24</v>
      </c>
      <c r="E18" s="240" t="s">
        <v>24</v>
      </c>
      <c r="F18" s="285" t="s">
        <v>24</v>
      </c>
      <c r="G18" s="241" t="s">
        <v>24</v>
      </c>
      <c r="H18" s="240" t="s">
        <v>24</v>
      </c>
      <c r="I18" s="240" t="s">
        <v>24</v>
      </c>
      <c r="J18" s="286"/>
      <c r="K18" s="241"/>
      <c r="L18" s="240"/>
      <c r="M18" s="240"/>
      <c r="N18" s="285"/>
      <c r="O18" s="241"/>
      <c r="P18" s="240"/>
      <c r="Q18" s="240"/>
      <c r="R18" s="285"/>
      <c r="S18" s="249"/>
      <c r="T18" s="5"/>
    </row>
    <row r="19" spans="2:21" ht="17.100000000000001" customHeight="1" x14ac:dyDescent="0.25">
      <c r="B19" s="284" t="s">
        <v>6</v>
      </c>
      <c r="C19" s="241">
        <v>723053.49182239803</v>
      </c>
      <c r="D19" s="240">
        <v>765639.13150703255</v>
      </c>
      <c r="E19" s="240">
        <v>775364.64257465862</v>
      </c>
      <c r="F19" s="285">
        <v>798112.76358018909</v>
      </c>
      <c r="G19" s="241">
        <v>725803.6836110258</v>
      </c>
      <c r="H19" s="240">
        <v>750499.72301636788</v>
      </c>
      <c r="I19" s="240">
        <v>755028.49377083441</v>
      </c>
      <c r="J19" s="286">
        <v>782229.09256811067</v>
      </c>
      <c r="K19" s="241">
        <v>694823.60714740772</v>
      </c>
      <c r="L19" s="240">
        <v>565585.74558047403</v>
      </c>
      <c r="M19" s="240">
        <v>672367.17808915256</v>
      </c>
      <c r="N19" s="285">
        <v>704852.29345920507</v>
      </c>
      <c r="O19" s="241">
        <v>715368.13550213608</v>
      </c>
      <c r="P19" s="240">
        <v>735469.90047211235</v>
      </c>
      <c r="Q19" s="240">
        <v>820147.9</v>
      </c>
      <c r="R19" s="285">
        <v>854793.7</v>
      </c>
      <c r="S19" s="249">
        <v>944813.94629989052</v>
      </c>
      <c r="T19" s="5"/>
      <c r="U19" s="609"/>
    </row>
    <row r="20" spans="2:21" ht="18.75" hidden="1" customHeight="1" x14ac:dyDescent="0.25">
      <c r="B20" s="284" t="s">
        <v>7</v>
      </c>
      <c r="C20" s="241" t="s">
        <v>24</v>
      </c>
      <c r="D20" s="240" t="s">
        <v>24</v>
      </c>
      <c r="E20" s="240" t="s">
        <v>24</v>
      </c>
      <c r="F20" s="285" t="s">
        <v>24</v>
      </c>
      <c r="G20" s="241" t="s">
        <v>24</v>
      </c>
      <c r="H20" s="240" t="s">
        <v>24</v>
      </c>
      <c r="I20" s="240" t="s">
        <v>24</v>
      </c>
      <c r="J20" s="286"/>
      <c r="K20" s="241"/>
      <c r="L20" s="240"/>
      <c r="M20" s="240"/>
      <c r="N20" s="285"/>
      <c r="O20" s="241"/>
      <c r="P20" s="240"/>
      <c r="Q20" s="240"/>
      <c r="R20" s="285"/>
      <c r="S20" s="249"/>
      <c r="T20" s="5"/>
    </row>
    <row r="21" spans="2:21" ht="17.25" hidden="1" customHeight="1" x14ac:dyDescent="0.25">
      <c r="B21" s="284" t="s">
        <v>8</v>
      </c>
      <c r="C21" s="241" t="s">
        <v>24</v>
      </c>
      <c r="D21" s="240" t="s">
        <v>24</v>
      </c>
      <c r="E21" s="240" t="s">
        <v>24</v>
      </c>
      <c r="F21" s="285" t="s">
        <v>24</v>
      </c>
      <c r="G21" s="241" t="s">
        <v>24</v>
      </c>
      <c r="H21" s="240" t="s">
        <v>24</v>
      </c>
      <c r="I21" s="240" t="s">
        <v>24</v>
      </c>
      <c r="J21" s="286"/>
      <c r="K21" s="241"/>
      <c r="L21" s="240"/>
      <c r="M21" s="240"/>
      <c r="N21" s="285"/>
      <c r="O21" s="241"/>
      <c r="P21" s="240"/>
      <c r="Q21" s="240"/>
      <c r="R21" s="285"/>
      <c r="S21" s="249"/>
      <c r="T21" s="5"/>
    </row>
    <row r="22" spans="2:21" ht="17.100000000000001" customHeight="1" x14ac:dyDescent="0.25">
      <c r="B22" s="284" t="s">
        <v>9</v>
      </c>
      <c r="C22" s="241">
        <v>59510705.700000003</v>
      </c>
      <c r="D22" s="240">
        <v>67630742.900000006</v>
      </c>
      <c r="E22" s="240">
        <v>74045153.400000006</v>
      </c>
      <c r="F22" s="285">
        <v>67732272</v>
      </c>
      <c r="G22" s="241">
        <v>63337886</v>
      </c>
      <c r="H22" s="240">
        <v>70916416.5</v>
      </c>
      <c r="I22" s="240">
        <v>72042567.200000003</v>
      </c>
      <c r="J22" s="286">
        <v>71587999.700000003</v>
      </c>
      <c r="K22" s="241">
        <v>53145283.299999997</v>
      </c>
      <c r="L22" s="240">
        <v>40605447.200000003</v>
      </c>
      <c r="M22" s="240">
        <v>53223927.799999997</v>
      </c>
      <c r="N22" s="285">
        <v>51799667.100000001</v>
      </c>
      <c r="O22" s="241">
        <v>63700496.399999999</v>
      </c>
      <c r="P22" s="240">
        <v>72468542.5</v>
      </c>
      <c r="Q22" s="240">
        <v>78818091.099999994</v>
      </c>
      <c r="R22" s="285">
        <v>86452403.900000006</v>
      </c>
      <c r="S22" s="249">
        <v>90694348.299999997</v>
      </c>
      <c r="T22" s="5"/>
    </row>
    <row r="23" spans="2:21" ht="17.100000000000001" customHeight="1" x14ac:dyDescent="0.25">
      <c r="B23" s="284" t="s">
        <v>10</v>
      </c>
      <c r="C23" s="241">
        <v>8383.5</v>
      </c>
      <c r="D23" s="240">
        <v>8339.1</v>
      </c>
      <c r="E23" s="240">
        <v>9084.2999999999993</v>
      </c>
      <c r="F23" s="285">
        <v>9377.1</v>
      </c>
      <c r="G23" s="241">
        <v>8285.4</v>
      </c>
      <c r="H23" s="240">
        <v>8420.1</v>
      </c>
      <c r="I23" s="240">
        <v>8797.2000000000007</v>
      </c>
      <c r="J23" s="286">
        <v>8356.7000000000007</v>
      </c>
      <c r="K23" s="241">
        <v>7776.1</v>
      </c>
      <c r="L23" s="240">
        <v>6465.5</v>
      </c>
      <c r="M23" s="240">
        <v>7238.9</v>
      </c>
      <c r="N23" s="285">
        <v>6961.5</v>
      </c>
      <c r="O23" s="241">
        <v>7535.3</v>
      </c>
      <c r="P23" s="240">
        <v>7761.3</v>
      </c>
      <c r="Q23" s="240">
        <v>8800.2999999999993</v>
      </c>
      <c r="R23" s="285">
        <v>8919.6</v>
      </c>
      <c r="S23" s="249">
        <v>9474</v>
      </c>
      <c r="T23" s="5"/>
      <c r="U23" s="612"/>
    </row>
    <row r="24" spans="2:21" ht="18.95" customHeight="1" x14ac:dyDescent="0.25">
      <c r="B24" s="287" t="s">
        <v>101</v>
      </c>
      <c r="C24" s="241">
        <v>4052.0000000000005</v>
      </c>
      <c r="D24" s="240">
        <v>3987.4</v>
      </c>
      <c r="E24" s="240">
        <v>4090.0000000000009</v>
      </c>
      <c r="F24" s="285">
        <v>4147.1999999999989</v>
      </c>
      <c r="G24" s="241">
        <v>4172.3999999999996</v>
      </c>
      <c r="H24" s="240">
        <v>4205.8</v>
      </c>
      <c r="I24" s="240">
        <v>4315.4000000000015</v>
      </c>
      <c r="J24" s="286">
        <v>4439.8999999999996</v>
      </c>
      <c r="K24" s="241">
        <v>4173.8999999999996</v>
      </c>
      <c r="L24" s="240">
        <v>3512</v>
      </c>
      <c r="M24" s="240">
        <v>3798.2</v>
      </c>
      <c r="N24" s="285">
        <v>4047.6000000000008</v>
      </c>
      <c r="O24" s="241">
        <v>4240.5</v>
      </c>
      <c r="P24" s="240">
        <v>4450.8999999999996</v>
      </c>
      <c r="Q24" s="240">
        <v>4480.3999999999996</v>
      </c>
      <c r="R24" s="285">
        <v>4865</v>
      </c>
      <c r="S24" s="249">
        <v>4898.5999999999995</v>
      </c>
      <c r="T24" s="5"/>
    </row>
    <row r="25" spans="2:21" ht="17.100000000000001" customHeight="1" x14ac:dyDescent="0.25">
      <c r="B25" s="284" t="s">
        <v>11</v>
      </c>
      <c r="C25" s="241">
        <v>160151.75</v>
      </c>
      <c r="D25" s="240">
        <v>162958.73000000001</v>
      </c>
      <c r="E25" s="240">
        <v>171916.89</v>
      </c>
      <c r="F25" s="285">
        <v>172311.87</v>
      </c>
      <c r="G25" s="241">
        <v>162706.32616038853</v>
      </c>
      <c r="H25" s="240">
        <v>158139.21337057743</v>
      </c>
      <c r="I25" s="240">
        <v>159554.54842693618</v>
      </c>
      <c r="J25" s="286">
        <v>159648.59766821144</v>
      </c>
      <c r="K25" s="241">
        <v>150618</v>
      </c>
      <c r="L25" s="240">
        <v>116691</v>
      </c>
      <c r="M25" s="240">
        <v>127841.94574382436</v>
      </c>
      <c r="N25" s="285">
        <v>134819</v>
      </c>
      <c r="O25" s="241">
        <v>148277</v>
      </c>
      <c r="P25" s="240">
        <v>156310</v>
      </c>
      <c r="Q25" s="240">
        <v>174806</v>
      </c>
      <c r="R25" s="285">
        <v>174653</v>
      </c>
      <c r="S25" s="249">
        <v>197738</v>
      </c>
      <c r="T25" s="5"/>
    </row>
    <row r="26" spans="2:21" ht="18.95" hidden="1" customHeight="1" x14ac:dyDescent="0.25">
      <c r="B26" s="284" t="s">
        <v>12</v>
      </c>
      <c r="C26" s="241" t="s">
        <v>24</v>
      </c>
      <c r="D26" s="240" t="s">
        <v>24</v>
      </c>
      <c r="E26" s="240" t="s">
        <v>24</v>
      </c>
      <c r="F26" s="285" t="s">
        <v>24</v>
      </c>
      <c r="G26" s="241" t="s">
        <v>24</v>
      </c>
      <c r="H26" s="240" t="s">
        <v>24</v>
      </c>
      <c r="I26" s="240" t="s">
        <v>24</v>
      </c>
      <c r="J26" s="286"/>
      <c r="K26" s="241"/>
      <c r="L26" s="240"/>
      <c r="M26" s="240"/>
      <c r="N26" s="285"/>
      <c r="O26" s="241"/>
      <c r="P26" s="240"/>
      <c r="Q26" s="240"/>
      <c r="R26" s="285"/>
      <c r="S26" s="249"/>
      <c r="T26" s="5"/>
    </row>
    <row r="27" spans="2:21" ht="17.100000000000001" customHeight="1" x14ac:dyDescent="0.25">
      <c r="B27" s="284" t="s">
        <v>13</v>
      </c>
      <c r="C27" s="241">
        <v>9896.1939585335058</v>
      </c>
      <c r="D27" s="240">
        <v>10409.271461026005</v>
      </c>
      <c r="E27" s="240">
        <v>10794.053532111811</v>
      </c>
      <c r="F27" s="285">
        <v>10631.565997391386</v>
      </c>
      <c r="G27" s="241">
        <v>10130.536660450549</v>
      </c>
      <c r="H27" s="240">
        <v>10471.731891498459</v>
      </c>
      <c r="I27" s="240">
        <v>10053.21760047729</v>
      </c>
      <c r="J27" s="286">
        <v>10693.850238517914</v>
      </c>
      <c r="K27" s="241">
        <v>9533.8511769733941</v>
      </c>
      <c r="L27" s="240">
        <v>6369.3245038019713</v>
      </c>
      <c r="M27" s="240">
        <v>8003.1722898083126</v>
      </c>
      <c r="N27" s="285">
        <v>8538.6731351264352</v>
      </c>
      <c r="O27" s="241" t="s">
        <v>24</v>
      </c>
      <c r="P27" s="240" t="s">
        <v>24</v>
      </c>
      <c r="Q27" s="240" t="s">
        <v>24</v>
      </c>
      <c r="R27" s="285" t="s">
        <v>24</v>
      </c>
      <c r="S27" s="249" t="s">
        <v>24</v>
      </c>
      <c r="T27" s="5"/>
    </row>
    <row r="28" spans="2:21" ht="18.95" customHeight="1" x14ac:dyDescent="0.25">
      <c r="B28" s="284" t="s">
        <v>14</v>
      </c>
      <c r="C28" s="241">
        <v>19600000</v>
      </c>
      <c r="D28" s="240">
        <v>20600000</v>
      </c>
      <c r="E28" s="240">
        <v>21100000</v>
      </c>
      <c r="F28" s="285">
        <v>21500000</v>
      </c>
      <c r="G28" s="241">
        <v>19600000</v>
      </c>
      <c r="H28" s="240">
        <v>19800000</v>
      </c>
      <c r="I28" s="240">
        <v>21700000</v>
      </c>
      <c r="J28" s="286">
        <v>19100000</v>
      </c>
      <c r="K28" s="241">
        <v>17900000</v>
      </c>
      <c r="L28" s="240">
        <v>19900000</v>
      </c>
      <c r="M28" s="240">
        <v>26300000</v>
      </c>
      <c r="N28" s="285">
        <v>31700000</v>
      </c>
      <c r="O28" s="241" t="s">
        <v>24</v>
      </c>
      <c r="P28" s="240" t="s">
        <v>24</v>
      </c>
      <c r="Q28" s="240" t="s">
        <v>24</v>
      </c>
      <c r="R28" s="285" t="s">
        <v>24</v>
      </c>
      <c r="S28" s="249"/>
      <c r="T28" s="5"/>
    </row>
    <row r="29" spans="2:21" ht="18.95" hidden="1" customHeight="1" x14ac:dyDescent="0.25">
      <c r="B29" s="284" t="s">
        <v>15</v>
      </c>
      <c r="C29" s="241" t="s">
        <v>24</v>
      </c>
      <c r="D29" s="240" t="s">
        <v>24</v>
      </c>
      <c r="E29" s="240" t="s">
        <v>24</v>
      </c>
      <c r="F29" s="285">
        <v>65641.899999999994</v>
      </c>
      <c r="G29" s="241" t="s">
        <v>24</v>
      </c>
      <c r="H29" s="240" t="s">
        <v>24</v>
      </c>
      <c r="I29" s="240" t="s">
        <v>24</v>
      </c>
      <c r="J29" s="286">
        <v>61455.9</v>
      </c>
      <c r="K29" s="241" t="s">
        <v>24</v>
      </c>
      <c r="L29" s="240" t="s">
        <v>24</v>
      </c>
      <c r="M29" s="240" t="s">
        <v>24</v>
      </c>
      <c r="N29" s="285">
        <v>30138.5</v>
      </c>
      <c r="O29" s="241"/>
      <c r="P29" s="240"/>
      <c r="Q29" s="240"/>
      <c r="R29" s="285"/>
      <c r="S29" s="249"/>
      <c r="T29" s="5"/>
    </row>
    <row r="30" spans="2:21" ht="16.5" customHeight="1" x14ac:dyDescent="0.25">
      <c r="B30" s="284" t="s">
        <v>16</v>
      </c>
      <c r="C30" s="241">
        <v>1052000</v>
      </c>
      <c r="D30" s="240">
        <v>1074500</v>
      </c>
      <c r="E30" s="240">
        <v>1403900</v>
      </c>
      <c r="F30" s="285">
        <v>1383300</v>
      </c>
      <c r="G30" s="241">
        <v>1268100</v>
      </c>
      <c r="H30" s="240">
        <v>1266800</v>
      </c>
      <c r="I30" s="240">
        <v>1559500</v>
      </c>
      <c r="J30" s="286">
        <v>1535500</v>
      </c>
      <c r="K30" s="241">
        <v>1411500</v>
      </c>
      <c r="L30" s="240">
        <v>1313500</v>
      </c>
      <c r="M30" s="240">
        <v>1628900</v>
      </c>
      <c r="N30" s="285">
        <v>1664000</v>
      </c>
      <c r="O30" s="241">
        <v>1530005.6</v>
      </c>
      <c r="P30" s="240">
        <v>1586500</v>
      </c>
      <c r="Q30" s="240">
        <v>1453800</v>
      </c>
      <c r="R30" s="285">
        <v>1444300.1</v>
      </c>
      <c r="S30" s="249" t="s">
        <v>24</v>
      </c>
      <c r="T30" s="5"/>
      <c r="U30" s="613"/>
    </row>
    <row r="31" spans="2:21" ht="17.100000000000001" customHeight="1" x14ac:dyDescent="0.25">
      <c r="B31" s="284" t="s">
        <v>17</v>
      </c>
      <c r="C31" s="241">
        <v>295089</v>
      </c>
      <c r="D31" s="240">
        <v>298050</v>
      </c>
      <c r="E31" s="240">
        <v>300583</v>
      </c>
      <c r="F31" s="285">
        <v>301515</v>
      </c>
      <c r="G31" s="241">
        <v>304603</v>
      </c>
      <c r="H31" s="240">
        <v>314660</v>
      </c>
      <c r="I31" s="240">
        <v>311256</v>
      </c>
      <c r="J31" s="286">
        <v>309317</v>
      </c>
      <c r="K31" s="241">
        <v>302617</v>
      </c>
      <c r="L31" s="240">
        <v>264425</v>
      </c>
      <c r="M31" s="240">
        <v>286309</v>
      </c>
      <c r="N31" s="285">
        <v>299067</v>
      </c>
      <c r="O31" s="241">
        <v>313782</v>
      </c>
      <c r="P31" s="240">
        <v>308178</v>
      </c>
      <c r="Q31" s="240">
        <v>325838</v>
      </c>
      <c r="R31" s="285">
        <v>336355</v>
      </c>
      <c r="S31" s="249">
        <v>327368</v>
      </c>
      <c r="T31" s="5"/>
    </row>
    <row r="32" spans="2:21" ht="18.95" hidden="1" customHeight="1" x14ac:dyDescent="0.25">
      <c r="B32" s="284" t="s">
        <v>18</v>
      </c>
      <c r="C32" s="241" t="s">
        <v>24</v>
      </c>
      <c r="D32" s="240" t="s">
        <v>24</v>
      </c>
      <c r="E32" s="240" t="s">
        <v>24</v>
      </c>
      <c r="F32" s="285" t="s">
        <v>24</v>
      </c>
      <c r="G32" s="241" t="s">
        <v>24</v>
      </c>
      <c r="H32" s="240" t="s">
        <v>24</v>
      </c>
      <c r="I32" s="240" t="s">
        <v>24</v>
      </c>
      <c r="J32" s="286"/>
      <c r="K32" s="241"/>
      <c r="L32" s="240"/>
      <c r="M32" s="240"/>
      <c r="N32" s="285"/>
      <c r="O32" s="241"/>
      <c r="P32" s="240"/>
      <c r="Q32" s="240"/>
      <c r="R32" s="285"/>
      <c r="S32" s="249"/>
      <c r="T32" s="5"/>
    </row>
    <row r="33" spans="2:20" ht="17.100000000000001" customHeight="1" thickBot="1" x14ac:dyDescent="0.3">
      <c r="B33" s="288" t="s">
        <v>19</v>
      </c>
      <c r="C33" s="289">
        <v>2894682.5</v>
      </c>
      <c r="D33" s="290">
        <v>5789365</v>
      </c>
      <c r="E33" s="290">
        <v>8684047.5</v>
      </c>
      <c r="F33" s="291">
        <v>11578730</v>
      </c>
      <c r="G33" s="289">
        <v>11829560</v>
      </c>
      <c r="H33" s="290">
        <v>11914237</v>
      </c>
      <c r="I33" s="290">
        <v>12301009</v>
      </c>
      <c r="J33" s="292">
        <v>12606260</v>
      </c>
      <c r="K33" s="289">
        <v>12876231</v>
      </c>
      <c r="L33" s="290">
        <v>13246258</v>
      </c>
      <c r="M33" s="290">
        <v>13767020</v>
      </c>
      <c r="N33" s="291">
        <v>13998610</v>
      </c>
      <c r="O33" s="289">
        <v>14105007</v>
      </c>
      <c r="P33" s="290">
        <v>14409441</v>
      </c>
      <c r="Q33" s="290">
        <v>14674230</v>
      </c>
      <c r="R33" s="291" t="s">
        <v>24</v>
      </c>
      <c r="S33" s="293" t="s">
        <v>24</v>
      </c>
      <c r="T33" s="5"/>
    </row>
    <row r="34" spans="2:20" ht="3" customHeight="1" thickTop="1" x14ac:dyDescent="0.25">
      <c r="B34" s="27"/>
      <c r="C34" s="28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28"/>
      <c r="P34" s="28"/>
      <c r="Q34" s="28"/>
      <c r="R34" s="28"/>
      <c r="S34" s="28"/>
    </row>
    <row r="35" spans="2:20" s="81" customFormat="1" ht="12.95" customHeight="1" x14ac:dyDescent="0.25">
      <c r="B35" s="182" t="s">
        <v>89</v>
      </c>
      <c r="C35" s="28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28"/>
      <c r="P35" s="28"/>
      <c r="Q35" s="28"/>
      <c r="R35" s="28"/>
      <c r="S35" s="28"/>
    </row>
    <row r="36" spans="2:20" s="81" customFormat="1" ht="12.95" customHeight="1" x14ac:dyDescent="0.25">
      <c r="B36" s="182" t="s">
        <v>97</v>
      </c>
      <c r="C36" s="28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28"/>
      <c r="P36" s="28"/>
      <c r="Q36" s="28"/>
      <c r="R36" s="28"/>
      <c r="S36" s="28"/>
    </row>
    <row r="37" spans="2:20" s="81" customFormat="1" ht="14.1" customHeight="1" x14ac:dyDescent="0.25">
      <c r="B37" s="183" t="s">
        <v>90</v>
      </c>
    </row>
    <row r="38" spans="2:20" ht="0.95" customHeight="1" x14ac:dyDescent="0.25"/>
  </sheetData>
  <mergeCells count="9">
    <mergeCell ref="B8:S8"/>
    <mergeCell ref="B7:S7"/>
    <mergeCell ref="B5:S5"/>
    <mergeCell ref="B2:S2"/>
    <mergeCell ref="K11:N11"/>
    <mergeCell ref="C11:F11"/>
    <mergeCell ref="G11:J11"/>
    <mergeCell ref="J10:S10"/>
    <mergeCell ref="O11:R11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0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4F3B8-EBC7-4146-A7FA-FA7A66AF5640}">
  <sheetPr codeName="Sheet4">
    <tabColor theme="0" tint="-0.249977111117893"/>
    <pageSetUpPr fitToPage="1"/>
  </sheetPr>
  <dimension ref="B1:W33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0.85546875" customWidth="1"/>
    <col min="2" max="2" width="11.28515625" customWidth="1"/>
    <col min="3" max="3" width="9.7109375" style="7" customWidth="1"/>
    <col min="4" max="7" width="11.7109375" hidden="1" customWidth="1"/>
    <col min="8" max="20" width="11.7109375" customWidth="1"/>
    <col min="21" max="21" width="1.7109375" customWidth="1"/>
    <col min="23" max="23" width="11.85546875" bestFit="1" customWidth="1"/>
  </cols>
  <sheetData>
    <row r="1" spans="2:23" ht="33" customHeight="1" x14ac:dyDescent="0.25">
      <c r="B1" s="727" t="s">
        <v>109</v>
      </c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</row>
    <row r="2" spans="2:23" s="1" customFormat="1" ht="9.9499999999999993" customHeight="1" x14ac:dyDescent="0.25">
      <c r="B2" s="2"/>
      <c r="C2" s="6"/>
    </row>
    <row r="3" spans="2:23" s="1" customFormat="1" ht="25.5" x14ac:dyDescent="0.25">
      <c r="B3" s="725" t="s">
        <v>29</v>
      </c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</row>
    <row r="4" spans="2:23" s="1" customFormat="1" ht="24.95" customHeight="1" x14ac:dyDescent="0.25">
      <c r="B4" s="726" t="s">
        <v>104</v>
      </c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</row>
    <row r="5" spans="2:23" s="1" customFormat="1" ht="9.9499999999999993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18"/>
      <c r="M5" s="23"/>
      <c r="N5" s="26"/>
    </row>
    <row r="6" spans="2:23" s="1" customFormat="1" ht="15.75" thickBot="1" x14ac:dyDescent="0.3">
      <c r="B6" s="2"/>
      <c r="C6" s="6"/>
      <c r="L6" s="22"/>
      <c r="M6" s="22"/>
      <c r="N6" s="721" t="s">
        <v>42</v>
      </c>
      <c r="O6" s="721"/>
      <c r="P6" s="721"/>
      <c r="Q6" s="721"/>
      <c r="R6" s="721"/>
      <c r="S6" s="721"/>
      <c r="T6" s="721"/>
    </row>
    <row r="7" spans="2:23" s="1" customFormat="1" ht="24.95" customHeight="1" thickTop="1" x14ac:dyDescent="0.25">
      <c r="B7" s="488"/>
      <c r="C7" s="732" t="s">
        <v>27</v>
      </c>
      <c r="D7" s="734">
        <v>2018</v>
      </c>
      <c r="E7" s="735"/>
      <c r="F7" s="735"/>
      <c r="G7" s="736"/>
      <c r="H7" s="734">
        <v>2019</v>
      </c>
      <c r="I7" s="735"/>
      <c r="J7" s="735"/>
      <c r="K7" s="735"/>
      <c r="L7" s="737">
        <v>2020</v>
      </c>
      <c r="M7" s="735"/>
      <c r="N7" s="735"/>
      <c r="O7" s="738"/>
      <c r="P7" s="728">
        <v>2021</v>
      </c>
      <c r="Q7" s="729"/>
      <c r="R7" s="729"/>
      <c r="S7" s="730"/>
      <c r="T7" s="562">
        <v>2022</v>
      </c>
      <c r="U7" s="5"/>
    </row>
    <row r="8" spans="2:23" s="1" customFormat="1" ht="30.95" customHeight="1" thickBot="1" x14ac:dyDescent="0.3">
      <c r="B8" s="489"/>
      <c r="C8" s="733"/>
      <c r="D8" s="490" t="s">
        <v>20</v>
      </c>
      <c r="E8" s="491" t="s">
        <v>21</v>
      </c>
      <c r="F8" s="491" t="s">
        <v>22</v>
      </c>
      <c r="G8" s="492" t="s">
        <v>23</v>
      </c>
      <c r="H8" s="693" t="s">
        <v>20</v>
      </c>
      <c r="I8" s="694" t="s">
        <v>21</v>
      </c>
      <c r="J8" s="695" t="s">
        <v>22</v>
      </c>
      <c r="K8" s="696" t="s">
        <v>23</v>
      </c>
      <c r="L8" s="693" t="s">
        <v>20</v>
      </c>
      <c r="M8" s="694" t="s">
        <v>21</v>
      </c>
      <c r="N8" s="694" t="s">
        <v>22</v>
      </c>
      <c r="O8" s="697" t="s">
        <v>23</v>
      </c>
      <c r="P8" s="693" t="s">
        <v>20</v>
      </c>
      <c r="Q8" s="694" t="s">
        <v>21</v>
      </c>
      <c r="R8" s="694" t="s">
        <v>22</v>
      </c>
      <c r="S8" s="697" t="s">
        <v>23</v>
      </c>
      <c r="T8" s="698" t="s">
        <v>20</v>
      </c>
      <c r="U8" s="5"/>
    </row>
    <row r="9" spans="2:23" s="1" customFormat="1" ht="17.45" customHeight="1" x14ac:dyDescent="0.25">
      <c r="B9" s="294" t="s">
        <v>0</v>
      </c>
      <c r="C9" s="493">
        <v>2016</v>
      </c>
      <c r="D9" s="241">
        <v>6757.9325586894092</v>
      </c>
      <c r="E9" s="240">
        <v>7311.8849568327805</v>
      </c>
      <c r="F9" s="240">
        <v>7796.7849784882765</v>
      </c>
      <c r="G9" s="286">
        <v>7607.4970332153162</v>
      </c>
      <c r="H9" s="247">
        <v>6893.9028539091496</v>
      </c>
      <c r="I9" s="248">
        <v>7438.7324336173169</v>
      </c>
      <c r="J9" s="248">
        <v>7948.5222468297361</v>
      </c>
      <c r="K9" s="283">
        <v>7769.2981040729692</v>
      </c>
      <c r="L9" s="247">
        <v>6985.9575421421669</v>
      </c>
      <c r="M9" s="248">
        <v>7174.1447851749735</v>
      </c>
      <c r="N9" s="248">
        <v>7776.6907836370228</v>
      </c>
      <c r="O9" s="282">
        <v>7647.4804116180912</v>
      </c>
      <c r="P9" s="247">
        <v>7006</v>
      </c>
      <c r="Q9" s="248">
        <v>7404</v>
      </c>
      <c r="R9" s="248">
        <v>7982.8067147267147</v>
      </c>
      <c r="S9" s="282">
        <v>7844.5</v>
      </c>
      <c r="T9" s="699">
        <v>7179.782825015106</v>
      </c>
      <c r="U9" s="5"/>
    </row>
    <row r="10" spans="2:23" s="1" customFormat="1" ht="17.45" customHeight="1" x14ac:dyDescent="0.25">
      <c r="B10" s="284" t="s">
        <v>1</v>
      </c>
      <c r="C10" s="295">
        <v>2010</v>
      </c>
      <c r="D10" s="241">
        <v>373207.63067473489</v>
      </c>
      <c r="E10" s="240">
        <v>377058.3535799805</v>
      </c>
      <c r="F10" s="240">
        <v>377040.80413124029</v>
      </c>
      <c r="G10" s="286">
        <v>373814.55437799363</v>
      </c>
      <c r="H10" s="241">
        <v>381074.89766665653</v>
      </c>
      <c r="I10" s="240">
        <v>385120.84194322629</v>
      </c>
      <c r="J10" s="240">
        <v>381726.11276039021</v>
      </c>
      <c r="K10" s="286">
        <v>369837.14085929212</v>
      </c>
      <c r="L10" s="241">
        <v>384866.52270036709</v>
      </c>
      <c r="M10" s="240">
        <v>365124.49996172212</v>
      </c>
      <c r="N10" s="240">
        <v>356286.68224320095</v>
      </c>
      <c r="O10" s="285">
        <v>336245.17916977976</v>
      </c>
      <c r="P10" s="241">
        <v>368110.74611283169</v>
      </c>
      <c r="Q10" s="240">
        <v>385183.94501485326</v>
      </c>
      <c r="R10" s="240">
        <v>380163.37242150208</v>
      </c>
      <c r="S10" s="285">
        <v>365558.28769345413</v>
      </c>
      <c r="T10" s="249">
        <v>399197.67584997904</v>
      </c>
      <c r="U10" s="5"/>
    </row>
    <row r="11" spans="2:23" s="1" customFormat="1" ht="17.45" customHeight="1" x14ac:dyDescent="0.25">
      <c r="B11" s="284" t="s">
        <v>2</v>
      </c>
      <c r="C11" s="295">
        <v>2010</v>
      </c>
      <c r="D11" s="241">
        <v>3063.9084241830078</v>
      </c>
      <c r="E11" s="240">
        <v>3219.8956073143218</v>
      </c>
      <c r="F11" s="240">
        <v>3165.1663443569068</v>
      </c>
      <c r="G11" s="286">
        <v>3218.1934321902841</v>
      </c>
      <c r="H11" s="241">
        <v>3171.4070681852068</v>
      </c>
      <c r="I11" s="240">
        <v>3284.0111715948074</v>
      </c>
      <c r="J11" s="240">
        <v>3255.9181767687846</v>
      </c>
      <c r="K11" s="286">
        <v>3207.9294938204107</v>
      </c>
      <c r="L11" s="241">
        <v>3130.1</v>
      </c>
      <c r="M11" s="240">
        <v>3000</v>
      </c>
      <c r="N11" s="240">
        <v>3133.3</v>
      </c>
      <c r="O11" s="285">
        <v>3085.56</v>
      </c>
      <c r="P11" s="241">
        <v>3063.86</v>
      </c>
      <c r="Q11" s="240">
        <v>3172.34</v>
      </c>
      <c r="R11" s="240">
        <v>3170.64</v>
      </c>
      <c r="S11" s="285">
        <v>3218.1</v>
      </c>
      <c r="T11" s="249">
        <v>3233.6</v>
      </c>
      <c r="U11" s="5"/>
      <c r="W11" s="613"/>
    </row>
    <row r="12" spans="2:23" s="1" customFormat="1" ht="17.45" customHeight="1" x14ac:dyDescent="0.25">
      <c r="B12" s="284" t="s">
        <v>3</v>
      </c>
      <c r="C12" s="295">
        <v>2015</v>
      </c>
      <c r="D12" s="241">
        <v>23671</v>
      </c>
      <c r="E12" s="240">
        <v>23768.2</v>
      </c>
      <c r="F12" s="240">
        <v>23861</v>
      </c>
      <c r="G12" s="286">
        <v>23974.400000000001</v>
      </c>
      <c r="H12" s="241">
        <v>24043.4</v>
      </c>
      <c r="I12" s="240">
        <v>24118.2</v>
      </c>
      <c r="J12" s="240">
        <v>24172.3</v>
      </c>
      <c r="K12" s="286">
        <v>24200.6</v>
      </c>
      <c r="L12" s="241">
        <v>23277.1</v>
      </c>
      <c r="M12" s="240">
        <v>19536.400000000001</v>
      </c>
      <c r="N12" s="240">
        <v>22626.400000000001</v>
      </c>
      <c r="O12" s="285">
        <v>22662.3</v>
      </c>
      <c r="P12" s="241">
        <v>22765.4</v>
      </c>
      <c r="Q12" s="240">
        <v>22497.5</v>
      </c>
      <c r="R12" s="240">
        <v>22695.3</v>
      </c>
      <c r="S12" s="285">
        <v>23065.859850000001</v>
      </c>
      <c r="T12" s="249">
        <v>23362.61274</v>
      </c>
      <c r="U12" s="5"/>
    </row>
    <row r="13" spans="2:23" s="1" customFormat="1" ht="17.45" hidden="1" customHeight="1" x14ac:dyDescent="0.25">
      <c r="B13" s="284" t="s">
        <v>4</v>
      </c>
      <c r="C13" s="295" t="s">
        <v>24</v>
      </c>
      <c r="D13" s="241" t="s">
        <v>24</v>
      </c>
      <c r="E13" s="240" t="s">
        <v>24</v>
      </c>
      <c r="F13" s="240" t="s">
        <v>24</v>
      </c>
      <c r="G13" s="286" t="s">
        <v>24</v>
      </c>
      <c r="H13" s="241" t="s">
        <v>24</v>
      </c>
      <c r="I13" s="240" t="s">
        <v>24</v>
      </c>
      <c r="J13" s="240"/>
      <c r="K13" s="286"/>
      <c r="L13" s="241"/>
      <c r="M13" s="240"/>
      <c r="N13" s="240"/>
      <c r="O13" s="285"/>
      <c r="P13" s="241"/>
      <c r="Q13" s="240"/>
      <c r="R13" s="240"/>
      <c r="S13" s="285"/>
      <c r="T13" s="249"/>
      <c r="U13" s="5"/>
    </row>
    <row r="14" spans="2:23" s="1" customFormat="1" ht="17.45" hidden="1" customHeight="1" x14ac:dyDescent="0.25">
      <c r="B14" s="284" t="s">
        <v>5</v>
      </c>
      <c r="C14" s="295" t="s">
        <v>24</v>
      </c>
      <c r="D14" s="241" t="s">
        <v>24</v>
      </c>
      <c r="E14" s="240" t="s">
        <v>24</v>
      </c>
      <c r="F14" s="240" t="s">
        <v>24</v>
      </c>
      <c r="G14" s="286" t="s">
        <v>24</v>
      </c>
      <c r="H14" s="241" t="s">
        <v>24</v>
      </c>
      <c r="I14" s="240" t="s">
        <v>24</v>
      </c>
      <c r="J14" s="240"/>
      <c r="K14" s="286"/>
      <c r="L14" s="241"/>
      <c r="M14" s="240"/>
      <c r="N14" s="240"/>
      <c r="O14" s="285"/>
      <c r="P14" s="241"/>
      <c r="Q14" s="240"/>
      <c r="R14" s="240"/>
      <c r="S14" s="285"/>
      <c r="T14" s="249"/>
      <c r="U14" s="5"/>
    </row>
    <row r="15" spans="2:23" s="1" customFormat="1" ht="17.45" customHeight="1" x14ac:dyDescent="0.25">
      <c r="B15" s="284" t="s">
        <v>6</v>
      </c>
      <c r="C15" s="295">
        <v>2010</v>
      </c>
      <c r="D15" s="241">
        <v>649542.71224179852</v>
      </c>
      <c r="E15" s="240">
        <v>638498.26435014186</v>
      </c>
      <c r="F15" s="240">
        <v>655420.61806286976</v>
      </c>
      <c r="G15" s="286">
        <v>689686.38587205089</v>
      </c>
      <c r="H15" s="241">
        <v>659131.09527474002</v>
      </c>
      <c r="I15" s="240">
        <v>643719.21360482427</v>
      </c>
      <c r="J15" s="240">
        <v>651564.82864448323</v>
      </c>
      <c r="K15" s="286">
        <v>687521.78422015766</v>
      </c>
      <c r="L15" s="241">
        <v>651864.72112308827</v>
      </c>
      <c r="M15" s="240">
        <v>597625.06833607366</v>
      </c>
      <c r="N15" s="240">
        <v>621946.86968317151</v>
      </c>
      <c r="O15" s="285">
        <v>661185.62125077529</v>
      </c>
      <c r="P15" s="241">
        <v>634909.7177772416</v>
      </c>
      <c r="Q15" s="240">
        <v>609047.43831733975</v>
      </c>
      <c r="R15" s="240">
        <v>665228.4</v>
      </c>
      <c r="S15" s="285">
        <v>705517.2</v>
      </c>
      <c r="T15" s="249">
        <v>698001.206741562</v>
      </c>
      <c r="U15" s="5"/>
      <c r="W15" s="610"/>
    </row>
    <row r="16" spans="2:23" s="1" customFormat="1" ht="17.45" hidden="1" customHeight="1" x14ac:dyDescent="0.25">
      <c r="B16" s="284" t="s">
        <v>7</v>
      </c>
      <c r="C16" s="295" t="s">
        <v>24</v>
      </c>
      <c r="D16" s="241" t="s">
        <v>24</v>
      </c>
      <c r="E16" s="240" t="s">
        <v>24</v>
      </c>
      <c r="F16" s="240" t="s">
        <v>24</v>
      </c>
      <c r="G16" s="286" t="s">
        <v>24</v>
      </c>
      <c r="H16" s="241" t="s">
        <v>24</v>
      </c>
      <c r="I16" s="240" t="s">
        <v>24</v>
      </c>
      <c r="J16" s="240"/>
      <c r="K16" s="286"/>
      <c r="L16" s="241"/>
      <c r="M16" s="240"/>
      <c r="N16" s="240"/>
      <c r="O16" s="285"/>
      <c r="P16" s="241"/>
      <c r="Q16" s="240"/>
      <c r="R16" s="240"/>
      <c r="S16" s="285"/>
      <c r="T16" s="249"/>
      <c r="U16" s="5"/>
    </row>
    <row r="17" spans="2:21" s="1" customFormat="1" ht="17.45" hidden="1" customHeight="1" x14ac:dyDescent="0.25">
      <c r="B17" s="284" t="s">
        <v>8</v>
      </c>
      <c r="C17" s="295" t="s">
        <v>24</v>
      </c>
      <c r="D17" s="241" t="s">
        <v>24</v>
      </c>
      <c r="E17" s="240" t="s">
        <v>24</v>
      </c>
      <c r="F17" s="240" t="s">
        <v>24</v>
      </c>
      <c r="G17" s="286" t="s">
        <v>24</v>
      </c>
      <c r="H17" s="241" t="s">
        <v>24</v>
      </c>
      <c r="I17" s="240" t="s">
        <v>24</v>
      </c>
      <c r="J17" s="240"/>
      <c r="K17" s="286"/>
      <c r="L17" s="241"/>
      <c r="M17" s="240"/>
      <c r="N17" s="240"/>
      <c r="O17" s="285"/>
      <c r="P17" s="241"/>
      <c r="Q17" s="240"/>
      <c r="R17" s="240"/>
      <c r="S17" s="285"/>
      <c r="T17" s="249"/>
      <c r="U17" s="5"/>
    </row>
    <row r="18" spans="2:21" s="1" customFormat="1" ht="17.45" customHeight="1" x14ac:dyDescent="0.25">
      <c r="B18" s="284" t="s">
        <v>9</v>
      </c>
      <c r="C18" s="295">
        <v>2007</v>
      </c>
      <c r="D18" s="241">
        <v>49564593.100000001</v>
      </c>
      <c r="E18" s="240">
        <v>52125078.600000001</v>
      </c>
      <c r="F18" s="240">
        <v>55118071.799999997</v>
      </c>
      <c r="G18" s="286">
        <v>53725143.700000003</v>
      </c>
      <c r="H18" s="241">
        <v>51875374.5</v>
      </c>
      <c r="I18" s="240">
        <v>55524935.299999997</v>
      </c>
      <c r="J18" s="240">
        <v>58292947.700000003</v>
      </c>
      <c r="K18" s="286">
        <v>57381763.299999997</v>
      </c>
      <c r="L18" s="241">
        <v>48988262.299999997</v>
      </c>
      <c r="M18" s="240">
        <v>47050137.5</v>
      </c>
      <c r="N18" s="240">
        <v>45600111.600000001</v>
      </c>
      <c r="O18" s="285">
        <v>46473754.399999999</v>
      </c>
      <c r="P18" s="241">
        <v>46924893</v>
      </c>
      <c r="Q18" s="240">
        <v>50025169.600000001</v>
      </c>
      <c r="R18" s="240">
        <v>51234601.200000003</v>
      </c>
      <c r="S18" s="285">
        <v>54283618</v>
      </c>
      <c r="T18" s="249">
        <v>50308403.299999997</v>
      </c>
      <c r="U18" s="5"/>
    </row>
    <row r="19" spans="2:21" s="1" customFormat="1" ht="17.45" hidden="1" customHeight="1" x14ac:dyDescent="0.25">
      <c r="B19" s="284" t="s">
        <v>10</v>
      </c>
      <c r="C19" s="295" t="s">
        <v>24</v>
      </c>
      <c r="D19" s="241" t="s">
        <v>24</v>
      </c>
      <c r="E19" s="240" t="s">
        <v>24</v>
      </c>
      <c r="F19" s="240" t="s">
        <v>24</v>
      </c>
      <c r="G19" s="286" t="s">
        <v>24</v>
      </c>
      <c r="H19" s="241" t="s">
        <v>24</v>
      </c>
      <c r="I19" s="240" t="s">
        <v>24</v>
      </c>
      <c r="J19" s="240"/>
      <c r="K19" s="286"/>
      <c r="L19" s="241"/>
      <c r="M19" s="240"/>
      <c r="N19" s="240"/>
      <c r="O19" s="285"/>
      <c r="P19" s="241"/>
      <c r="Q19" s="240"/>
      <c r="R19" s="240"/>
      <c r="S19" s="285"/>
      <c r="T19" s="249"/>
      <c r="U19" s="5"/>
    </row>
    <row r="20" spans="2:21" s="1" customFormat="1" ht="17.45" customHeight="1" x14ac:dyDescent="0.25">
      <c r="B20" s="287" t="s">
        <v>64</v>
      </c>
      <c r="C20" s="295">
        <v>2015</v>
      </c>
      <c r="D20" s="241">
        <v>3799.6000000000004</v>
      </c>
      <c r="E20" s="240">
        <v>3788.1000000000004</v>
      </c>
      <c r="F20" s="240">
        <v>3938.8</v>
      </c>
      <c r="G20" s="286">
        <v>4089.7</v>
      </c>
      <c r="H20" s="241">
        <v>3973.4000000000005</v>
      </c>
      <c r="I20" s="240">
        <v>3893.1000000000004</v>
      </c>
      <c r="J20" s="240">
        <v>3930.1000000000004</v>
      </c>
      <c r="K20" s="286">
        <v>4032.4000000000005</v>
      </c>
      <c r="L20" s="241">
        <v>3858.6000000000004</v>
      </c>
      <c r="M20" s="240">
        <v>3131.5</v>
      </c>
      <c r="N20" s="240">
        <v>3504.2</v>
      </c>
      <c r="O20" s="285">
        <v>3543.0999999999995</v>
      </c>
      <c r="P20" s="241">
        <v>3611</v>
      </c>
      <c r="Q20" s="240">
        <v>3736.3999999999996</v>
      </c>
      <c r="R20" s="240">
        <v>3738.8</v>
      </c>
      <c r="S20" s="285">
        <v>3940.9</v>
      </c>
      <c r="T20" s="249">
        <v>3817</v>
      </c>
      <c r="U20" s="5"/>
    </row>
    <row r="21" spans="2:21" s="1" customFormat="1" ht="17.45" customHeight="1" x14ac:dyDescent="0.25">
      <c r="B21" s="284" t="s">
        <v>11</v>
      </c>
      <c r="C21" s="295">
        <v>2018</v>
      </c>
      <c r="D21" s="241">
        <v>163190.32051781137</v>
      </c>
      <c r="E21" s="240">
        <v>164459.50665716711</v>
      </c>
      <c r="F21" s="240">
        <v>170445.9906209482</v>
      </c>
      <c r="G21" s="286">
        <v>169243.41408415374</v>
      </c>
      <c r="H21" s="241">
        <v>165895.8966436224</v>
      </c>
      <c r="I21" s="240">
        <v>165311.56110036807</v>
      </c>
      <c r="J21" s="240">
        <v>171662.3403282917</v>
      </c>
      <c r="K21" s="286">
        <v>169640.03417538118</v>
      </c>
      <c r="L21" s="241">
        <v>165614.9768628912</v>
      </c>
      <c r="M21" s="240">
        <v>155452.71832055014</v>
      </c>
      <c r="N21" s="240">
        <v>163897.513911199</v>
      </c>
      <c r="O21" s="285">
        <v>163062.24027419748</v>
      </c>
      <c r="P21" s="241">
        <v>162151</v>
      </c>
      <c r="Q21" s="240">
        <v>161637</v>
      </c>
      <c r="R21" s="240">
        <v>167772</v>
      </c>
      <c r="S21" s="285">
        <v>166681</v>
      </c>
      <c r="T21" s="249">
        <v>166262</v>
      </c>
      <c r="U21" s="5"/>
    </row>
    <row r="22" spans="2:21" s="1" customFormat="1" ht="17.45" hidden="1" customHeight="1" x14ac:dyDescent="0.25">
      <c r="B22" s="284" t="s">
        <v>12</v>
      </c>
      <c r="C22" s="295" t="s">
        <v>24</v>
      </c>
      <c r="D22" s="241" t="s">
        <v>24</v>
      </c>
      <c r="E22" s="240" t="s">
        <v>24</v>
      </c>
      <c r="F22" s="240" t="s">
        <v>24</v>
      </c>
      <c r="G22" s="286" t="s">
        <v>24</v>
      </c>
      <c r="H22" s="241" t="s">
        <v>24</v>
      </c>
      <c r="I22" s="240" t="s">
        <v>24</v>
      </c>
      <c r="J22" s="240"/>
      <c r="K22" s="286"/>
      <c r="L22" s="241"/>
      <c r="M22" s="240"/>
      <c r="N22" s="240"/>
      <c r="O22" s="285"/>
      <c r="P22" s="241"/>
      <c r="Q22" s="240"/>
      <c r="R22" s="240"/>
      <c r="S22" s="285"/>
      <c r="T22" s="249"/>
      <c r="U22" s="5"/>
    </row>
    <row r="23" spans="2:21" s="1" customFormat="1" ht="17.45" customHeight="1" x14ac:dyDescent="0.25">
      <c r="B23" s="284" t="s">
        <v>13</v>
      </c>
      <c r="C23" s="295">
        <v>2010</v>
      </c>
      <c r="D23" s="241">
        <v>9830.6272743638292</v>
      </c>
      <c r="E23" s="240">
        <v>9789.434581800353</v>
      </c>
      <c r="F23" s="240">
        <v>9869.8164038358736</v>
      </c>
      <c r="G23" s="286">
        <v>10233.609939919346</v>
      </c>
      <c r="H23" s="241">
        <v>10040.630353324861</v>
      </c>
      <c r="I23" s="240">
        <v>9724.0119132597902</v>
      </c>
      <c r="J23" s="240">
        <v>9593.2727426197689</v>
      </c>
      <c r="K23" s="286">
        <v>10146.315708143347</v>
      </c>
      <c r="L23" s="241">
        <v>9809.3900123167296</v>
      </c>
      <c r="M23" s="240">
        <v>8577.3719973326697</v>
      </c>
      <c r="N23" s="240">
        <v>8607.8773620705906</v>
      </c>
      <c r="O23" s="285">
        <v>9011.3815290272923</v>
      </c>
      <c r="P23" s="241" t="s">
        <v>24</v>
      </c>
      <c r="Q23" s="240" t="s">
        <v>24</v>
      </c>
      <c r="R23" s="240" t="s">
        <v>24</v>
      </c>
      <c r="S23" s="285" t="s">
        <v>24</v>
      </c>
      <c r="T23" s="249" t="s">
        <v>24</v>
      </c>
      <c r="U23" s="5"/>
    </row>
    <row r="24" spans="2:21" s="1" customFormat="1" ht="17.45" hidden="1" customHeight="1" x14ac:dyDescent="0.25">
      <c r="B24" s="284" t="s">
        <v>14</v>
      </c>
      <c r="C24" s="295" t="s">
        <v>24</v>
      </c>
      <c r="D24" s="241" t="s">
        <v>24</v>
      </c>
      <c r="E24" s="240" t="s">
        <v>24</v>
      </c>
      <c r="F24" s="240" t="s">
        <v>24</v>
      </c>
      <c r="G24" s="286" t="s">
        <v>24</v>
      </c>
      <c r="H24" s="241" t="s">
        <v>24</v>
      </c>
      <c r="I24" s="240" t="s">
        <v>24</v>
      </c>
      <c r="J24" s="240"/>
      <c r="K24" s="286"/>
      <c r="L24" s="241"/>
      <c r="M24" s="240"/>
      <c r="N24" s="240"/>
      <c r="O24" s="285"/>
      <c r="P24" s="241"/>
      <c r="Q24" s="240"/>
      <c r="R24" s="240"/>
      <c r="S24" s="285"/>
      <c r="T24" s="249"/>
      <c r="U24" s="5"/>
    </row>
    <row r="25" spans="2:21" s="1" customFormat="1" ht="17.45" hidden="1" customHeight="1" x14ac:dyDescent="0.25">
      <c r="B25" s="284" t="s">
        <v>15</v>
      </c>
      <c r="C25" s="295">
        <v>2010</v>
      </c>
      <c r="D25" s="241" t="s">
        <v>24</v>
      </c>
      <c r="E25" s="240" t="s">
        <v>24</v>
      </c>
      <c r="F25" s="240" t="s">
        <v>24</v>
      </c>
      <c r="G25" s="286">
        <v>47117.8</v>
      </c>
      <c r="H25" s="241" t="s">
        <v>24</v>
      </c>
      <c r="I25" s="240" t="s">
        <v>24</v>
      </c>
      <c r="J25" s="240" t="s">
        <v>24</v>
      </c>
      <c r="K25" s="286">
        <v>49741</v>
      </c>
      <c r="L25" s="241" t="s">
        <v>24</v>
      </c>
      <c r="M25" s="240" t="s">
        <v>24</v>
      </c>
      <c r="N25" s="240" t="s">
        <v>24</v>
      </c>
      <c r="O25" s="285">
        <v>35869.300000000003</v>
      </c>
      <c r="P25" s="241"/>
      <c r="Q25" s="240"/>
      <c r="R25" s="240"/>
      <c r="S25" s="285"/>
      <c r="T25" s="249"/>
      <c r="U25" s="5"/>
    </row>
    <row r="26" spans="2:21" s="1" customFormat="1" ht="17.45" customHeight="1" x14ac:dyDescent="0.25">
      <c r="B26" s="284" t="s">
        <v>16</v>
      </c>
      <c r="C26" s="295" t="s">
        <v>38</v>
      </c>
      <c r="D26" s="241">
        <v>923300</v>
      </c>
      <c r="E26" s="240">
        <v>953100</v>
      </c>
      <c r="F26" s="240">
        <v>923900</v>
      </c>
      <c r="G26" s="286">
        <v>951000</v>
      </c>
      <c r="H26" s="241">
        <v>975200</v>
      </c>
      <c r="I26" s="240">
        <v>1007400</v>
      </c>
      <c r="J26" s="240">
        <v>976100</v>
      </c>
      <c r="K26" s="286">
        <v>1004700</v>
      </c>
      <c r="L26" s="241">
        <v>1024400</v>
      </c>
      <c r="M26" s="240">
        <v>990000</v>
      </c>
      <c r="N26" s="240">
        <v>982600</v>
      </c>
      <c r="O26" s="285">
        <v>1024600</v>
      </c>
      <c r="P26" s="241">
        <v>1054600</v>
      </c>
      <c r="Q26" s="240">
        <v>1066300</v>
      </c>
      <c r="R26" s="240" t="s">
        <v>24</v>
      </c>
      <c r="S26" s="285" t="s">
        <v>24</v>
      </c>
      <c r="T26" s="249" t="s">
        <v>24</v>
      </c>
      <c r="U26" s="5"/>
    </row>
    <row r="27" spans="2:21" s="1" customFormat="1" ht="17.45" customHeight="1" x14ac:dyDescent="0.25">
      <c r="B27" s="284" t="s">
        <v>17</v>
      </c>
      <c r="C27" s="295">
        <v>2014</v>
      </c>
      <c r="D27" s="241">
        <v>280421</v>
      </c>
      <c r="E27" s="240">
        <v>283481</v>
      </c>
      <c r="F27" s="240">
        <v>285978</v>
      </c>
      <c r="G27" s="286">
        <v>287489</v>
      </c>
      <c r="H27" s="241">
        <v>287992</v>
      </c>
      <c r="I27" s="240">
        <v>294213</v>
      </c>
      <c r="J27" s="240">
        <v>294544</v>
      </c>
      <c r="K27" s="286">
        <v>293500</v>
      </c>
      <c r="L27" s="241">
        <v>285557</v>
      </c>
      <c r="M27" s="240">
        <v>249427</v>
      </c>
      <c r="N27" s="240">
        <v>272950</v>
      </c>
      <c r="O27" s="285">
        <v>278209</v>
      </c>
      <c r="P27" s="241">
        <v>291292</v>
      </c>
      <c r="Q27" s="240">
        <v>284904</v>
      </c>
      <c r="R27" s="240">
        <v>296619</v>
      </c>
      <c r="S27" s="285">
        <v>299456</v>
      </c>
      <c r="T27" s="249">
        <v>292065</v>
      </c>
      <c r="U27" s="5"/>
    </row>
    <row r="28" spans="2:21" s="1" customFormat="1" ht="17.45" hidden="1" customHeight="1" x14ac:dyDescent="0.25">
      <c r="B28" s="284" t="s">
        <v>18</v>
      </c>
      <c r="C28" s="295" t="s">
        <v>24</v>
      </c>
      <c r="D28" s="241" t="s">
        <v>24</v>
      </c>
      <c r="E28" s="240" t="s">
        <v>24</v>
      </c>
      <c r="F28" s="240" t="s">
        <v>24</v>
      </c>
      <c r="G28" s="286" t="s">
        <v>24</v>
      </c>
      <c r="H28" s="241" t="s">
        <v>24</v>
      </c>
      <c r="I28" s="240" t="s">
        <v>24</v>
      </c>
      <c r="J28" s="240"/>
      <c r="K28" s="286"/>
      <c r="L28" s="241"/>
      <c r="M28" s="240"/>
      <c r="N28" s="240"/>
      <c r="O28" s="285"/>
      <c r="P28" s="241"/>
      <c r="Q28" s="240"/>
      <c r="R28" s="240"/>
      <c r="S28" s="240"/>
      <c r="T28" s="240"/>
      <c r="U28" s="5"/>
    </row>
    <row r="29" spans="2:21" s="1" customFormat="1" ht="17.45" customHeight="1" thickBot="1" x14ac:dyDescent="0.3">
      <c r="B29" s="288" t="s">
        <v>19</v>
      </c>
      <c r="C29" s="296">
        <v>2000</v>
      </c>
      <c r="D29" s="289">
        <v>56896</v>
      </c>
      <c r="E29" s="290">
        <v>113792</v>
      </c>
      <c r="F29" s="290">
        <v>170688</v>
      </c>
      <c r="G29" s="292">
        <v>227584</v>
      </c>
      <c r="H29" s="289">
        <v>228300</v>
      </c>
      <c r="I29" s="290">
        <v>229100</v>
      </c>
      <c r="J29" s="290">
        <v>229666</v>
      </c>
      <c r="K29" s="292">
        <v>230770</v>
      </c>
      <c r="L29" s="289">
        <v>218090</v>
      </c>
      <c r="M29" s="290">
        <v>216111</v>
      </c>
      <c r="N29" s="290">
        <v>213335</v>
      </c>
      <c r="O29" s="291">
        <v>211154</v>
      </c>
      <c r="P29" s="289">
        <v>185222</v>
      </c>
      <c r="Q29" s="290">
        <v>170000.5</v>
      </c>
      <c r="R29" s="290">
        <v>155198.25</v>
      </c>
      <c r="S29" s="292" t="s">
        <v>24</v>
      </c>
      <c r="T29" s="289" t="s">
        <v>24</v>
      </c>
      <c r="U29" s="5"/>
    </row>
    <row r="30" spans="2:21" s="1" customFormat="1" ht="3" customHeight="1" thickTop="1" x14ac:dyDescent="0.25">
      <c r="B30" s="27"/>
      <c r="C30" s="29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2:21" s="81" customFormat="1" ht="14.1" customHeight="1" x14ac:dyDescent="0.25">
      <c r="B31" s="731" t="s">
        <v>89</v>
      </c>
      <c r="C31" s="73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2:21" s="81" customFormat="1" ht="14.1" customHeight="1" x14ac:dyDescent="0.25">
      <c r="B32" s="182" t="s">
        <v>97</v>
      </c>
      <c r="C32" s="185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2:3" s="186" customFormat="1" ht="15" customHeight="1" x14ac:dyDescent="0.25">
      <c r="B33" s="183" t="s">
        <v>91</v>
      </c>
      <c r="C33" s="183"/>
    </row>
  </sheetData>
  <mergeCells count="10">
    <mergeCell ref="B31:C31"/>
    <mergeCell ref="C7:C8"/>
    <mergeCell ref="D7:G7"/>
    <mergeCell ref="H7:K7"/>
    <mergeCell ref="L7:O7"/>
    <mergeCell ref="N6:T6"/>
    <mergeCell ref="B3:T3"/>
    <mergeCell ref="B4:T4"/>
    <mergeCell ref="B1:T1"/>
    <mergeCell ref="P7:S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1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2380F-B2E1-4176-B298-7B5CFB5CD2BD}">
  <sheetPr codeName="Sheet6">
    <tabColor theme="0" tint="-0.249977111117893"/>
    <pageSetUpPr fitToPage="1"/>
  </sheetPr>
  <dimension ref="B1:W33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0.5703125" customWidth="1"/>
    <col min="2" max="2" width="11.7109375" customWidth="1"/>
    <col min="3" max="3" width="10.140625" customWidth="1"/>
    <col min="4" max="7" width="10.42578125" hidden="1" customWidth="1"/>
    <col min="8" max="20" width="10.42578125" customWidth="1"/>
    <col min="21" max="21" width="1.7109375" customWidth="1"/>
    <col min="22" max="22" width="5.42578125" customWidth="1"/>
  </cols>
  <sheetData>
    <row r="1" spans="2:23" ht="24.95" customHeight="1" x14ac:dyDescent="0.25">
      <c r="B1" s="727" t="s">
        <v>110</v>
      </c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</row>
    <row r="2" spans="2:23" s="1" customFormat="1" ht="9" customHeight="1" x14ac:dyDescent="0.25">
      <c r="B2" s="2"/>
      <c r="C2" s="2"/>
    </row>
    <row r="3" spans="2:23" s="1" customFormat="1" ht="25.5" x14ac:dyDescent="0.25">
      <c r="B3" s="725" t="s">
        <v>39</v>
      </c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</row>
    <row r="4" spans="2:23" s="1" customFormat="1" ht="18.95" customHeight="1" x14ac:dyDescent="0.25">
      <c r="B4" s="726" t="s">
        <v>104</v>
      </c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</row>
    <row r="5" spans="2:23" s="1" customFormat="1" ht="9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20"/>
      <c r="M5" s="23"/>
      <c r="N5" s="26"/>
      <c r="O5" s="18"/>
      <c r="P5" s="138"/>
      <c r="Q5" s="224"/>
      <c r="R5" s="465"/>
      <c r="S5" s="564"/>
      <c r="T5" s="224"/>
    </row>
    <row r="6" spans="2:23" s="1" customFormat="1" ht="12.95" customHeight="1" thickBot="1" x14ac:dyDescent="0.3">
      <c r="B6" s="2"/>
      <c r="C6" s="2"/>
      <c r="T6" s="173" t="s">
        <v>33</v>
      </c>
    </row>
    <row r="7" spans="2:23" s="1" customFormat="1" ht="24.95" customHeight="1" thickTop="1" x14ac:dyDescent="0.25">
      <c r="B7" s="740"/>
      <c r="C7" s="732" t="s">
        <v>27</v>
      </c>
      <c r="D7" s="734">
        <v>2018</v>
      </c>
      <c r="E7" s="735"/>
      <c r="F7" s="735"/>
      <c r="G7" s="736"/>
      <c r="H7" s="728">
        <v>2019</v>
      </c>
      <c r="I7" s="729"/>
      <c r="J7" s="729"/>
      <c r="K7" s="730"/>
      <c r="L7" s="735">
        <v>2020</v>
      </c>
      <c r="M7" s="735"/>
      <c r="N7" s="735"/>
      <c r="O7" s="735"/>
      <c r="P7" s="728">
        <v>2021</v>
      </c>
      <c r="Q7" s="729"/>
      <c r="R7" s="729"/>
      <c r="S7" s="730"/>
      <c r="T7" s="562">
        <v>2022</v>
      </c>
      <c r="U7" s="5"/>
    </row>
    <row r="8" spans="2:23" s="1" customFormat="1" ht="30.95" customHeight="1" thickBot="1" x14ac:dyDescent="0.3">
      <c r="B8" s="741"/>
      <c r="C8" s="733"/>
      <c r="D8" s="490" t="s">
        <v>20</v>
      </c>
      <c r="E8" s="491" t="s">
        <v>21</v>
      </c>
      <c r="F8" s="491" t="s">
        <v>22</v>
      </c>
      <c r="G8" s="492" t="s">
        <v>23</v>
      </c>
      <c r="H8" s="693" t="s">
        <v>20</v>
      </c>
      <c r="I8" s="694" t="s">
        <v>21</v>
      </c>
      <c r="J8" s="694" t="s">
        <v>22</v>
      </c>
      <c r="K8" s="700" t="s">
        <v>23</v>
      </c>
      <c r="L8" s="693" t="s">
        <v>20</v>
      </c>
      <c r="M8" s="694" t="s">
        <v>21</v>
      </c>
      <c r="N8" s="694" t="s">
        <v>22</v>
      </c>
      <c r="O8" s="697" t="s">
        <v>23</v>
      </c>
      <c r="P8" s="693" t="s">
        <v>20</v>
      </c>
      <c r="Q8" s="694" t="s">
        <v>21</v>
      </c>
      <c r="R8" s="694" t="s">
        <v>22</v>
      </c>
      <c r="S8" s="697" t="s">
        <v>23</v>
      </c>
      <c r="T8" s="698" t="s">
        <v>20</v>
      </c>
      <c r="U8" s="447"/>
      <c r="W8" s="600"/>
    </row>
    <row r="9" spans="2:23" s="1" customFormat="1" ht="15" customHeight="1" x14ac:dyDescent="0.25">
      <c r="B9" s="287" t="s">
        <v>0</v>
      </c>
      <c r="C9" s="297">
        <v>2018</v>
      </c>
      <c r="D9" s="430">
        <v>98.7</v>
      </c>
      <c r="E9" s="431">
        <v>99.9</v>
      </c>
      <c r="F9" s="431">
        <v>100.6</v>
      </c>
      <c r="G9" s="432">
        <v>100.8</v>
      </c>
      <c r="H9" s="701">
        <v>99.8</v>
      </c>
      <c r="I9" s="702">
        <v>100.7</v>
      </c>
      <c r="J9" s="702">
        <v>101.1</v>
      </c>
      <c r="K9" s="703">
        <v>101.4</v>
      </c>
      <c r="L9" s="701">
        <v>101.7</v>
      </c>
      <c r="M9" s="702">
        <v>100.6</v>
      </c>
      <c r="N9" s="702">
        <v>100.8</v>
      </c>
      <c r="O9" s="704">
        <v>101.3</v>
      </c>
      <c r="P9" s="701">
        <v>101.77861637971938</v>
      </c>
      <c r="Q9" s="702">
        <v>102.2</v>
      </c>
      <c r="R9" s="702">
        <v>102.66410861634961</v>
      </c>
      <c r="S9" s="704">
        <v>103.2</v>
      </c>
      <c r="T9" s="705">
        <v>104.1</v>
      </c>
      <c r="U9" s="5"/>
      <c r="V9" s="167"/>
      <c r="W9" s="601"/>
    </row>
    <row r="10" spans="2:23" s="1" customFormat="1" ht="15" customHeight="1" x14ac:dyDescent="0.25">
      <c r="B10" s="287" t="s">
        <v>52</v>
      </c>
      <c r="C10" s="295">
        <v>2014</v>
      </c>
      <c r="D10" s="430">
        <v>111.93666666666668</v>
      </c>
      <c r="E10" s="431">
        <v>111.243333333333</v>
      </c>
      <c r="F10" s="431">
        <v>111.14677872197608</v>
      </c>
      <c r="G10" s="432">
        <v>110.24566808181349</v>
      </c>
      <c r="H10" s="430">
        <v>109.23685542385427</v>
      </c>
      <c r="I10" s="431">
        <v>109.44976148191631</v>
      </c>
      <c r="J10" s="431">
        <v>108.9443</v>
      </c>
      <c r="K10" s="432">
        <v>108.35666000000001</v>
      </c>
      <c r="L10" s="430">
        <v>107.63358425678354</v>
      </c>
      <c r="M10" s="431">
        <v>106.98333333333333</v>
      </c>
      <c r="N10" s="431">
        <v>106.36333333333333</v>
      </c>
      <c r="O10" s="433">
        <v>105.94333333333334</v>
      </c>
      <c r="P10" s="430">
        <v>105.85730426379632</v>
      </c>
      <c r="Q10" s="431">
        <v>106.47103664134301</v>
      </c>
      <c r="R10" s="431">
        <v>106.96966968262973</v>
      </c>
      <c r="S10" s="433">
        <v>108.4</v>
      </c>
      <c r="T10" s="434" t="s">
        <v>105</v>
      </c>
      <c r="U10" s="5"/>
      <c r="W10" s="601"/>
    </row>
    <row r="11" spans="2:23" s="1" customFormat="1" ht="15" customHeight="1" x14ac:dyDescent="0.25">
      <c r="B11" s="287" t="s">
        <v>47</v>
      </c>
      <c r="C11" s="295">
        <v>2019</v>
      </c>
      <c r="D11" s="430">
        <v>98.560014936752609</v>
      </c>
      <c r="E11" s="431">
        <v>99.250368095039903</v>
      </c>
      <c r="F11" s="431">
        <v>99.334509152031501</v>
      </c>
      <c r="G11" s="432">
        <v>98.481214536607027</v>
      </c>
      <c r="H11" s="430">
        <v>99.720378059512129</v>
      </c>
      <c r="I11" s="431">
        <v>99.8</v>
      </c>
      <c r="J11" s="431">
        <v>100.0227704715747</v>
      </c>
      <c r="K11" s="432">
        <v>100.06666666666668</v>
      </c>
      <c r="L11" s="430">
        <v>99.166666666666671</v>
      </c>
      <c r="M11" s="431">
        <v>96.591411740745926</v>
      </c>
      <c r="N11" s="431">
        <v>97.433333333333323</v>
      </c>
      <c r="O11" s="433">
        <v>97.129568542615161</v>
      </c>
      <c r="P11" s="430">
        <v>96.6</v>
      </c>
      <c r="Q11" s="431">
        <v>96.6</v>
      </c>
      <c r="R11" s="431">
        <v>97.3</v>
      </c>
      <c r="S11" s="433">
        <v>97.5</v>
      </c>
      <c r="T11" s="434">
        <v>99.9</v>
      </c>
      <c r="U11" s="5"/>
      <c r="W11" s="614"/>
    </row>
    <row r="12" spans="2:23" s="1" customFormat="1" ht="15" customHeight="1" x14ac:dyDescent="0.25">
      <c r="B12" s="287" t="s">
        <v>49</v>
      </c>
      <c r="C12" s="295">
        <v>2015</v>
      </c>
      <c r="D12" s="430">
        <v>114.06666666666668</v>
      </c>
      <c r="E12" s="431">
        <v>116.09999999999998</v>
      </c>
      <c r="F12" s="431">
        <v>117.86666666666667</v>
      </c>
      <c r="G12" s="432">
        <v>120.36666666666667</v>
      </c>
      <c r="H12" s="430">
        <v>122.23333333333333</v>
      </c>
      <c r="I12" s="431">
        <v>124.13333333333333</v>
      </c>
      <c r="J12" s="431">
        <v>125.6</v>
      </c>
      <c r="K12" s="432">
        <v>127.9</v>
      </c>
      <c r="L12" s="430">
        <v>129.46666666666701</v>
      </c>
      <c r="M12" s="431">
        <v>131.69999999999999</v>
      </c>
      <c r="N12" s="431">
        <v>132.53333330000001</v>
      </c>
      <c r="O12" s="433">
        <v>134.36666666666667</v>
      </c>
      <c r="P12" s="430">
        <v>135.76666666666665</v>
      </c>
      <c r="Q12" s="431">
        <v>138.6</v>
      </c>
      <c r="R12" s="431">
        <v>140.80000000000001</v>
      </c>
      <c r="S12" s="433">
        <v>143</v>
      </c>
      <c r="T12" s="434">
        <v>145.23333333333332</v>
      </c>
      <c r="U12" s="448"/>
      <c r="W12" s="601"/>
    </row>
    <row r="13" spans="2:23" s="1" customFormat="1" ht="15" customHeight="1" x14ac:dyDescent="0.25">
      <c r="B13" s="287" t="s">
        <v>44</v>
      </c>
      <c r="C13" s="295">
        <v>2001</v>
      </c>
      <c r="D13" s="430">
        <v>198.32</v>
      </c>
      <c r="E13" s="431">
        <v>203.23</v>
      </c>
      <c r="F13" s="431">
        <v>202.8</v>
      </c>
      <c r="G13" s="432">
        <v>204.66</v>
      </c>
      <c r="H13" s="430">
        <v>203.71299999999999</v>
      </c>
      <c r="I13" s="431">
        <v>205.833</v>
      </c>
      <c r="J13" s="431">
        <v>206.95660000000001</v>
      </c>
      <c r="K13" s="432">
        <v>208.29660000000001</v>
      </c>
      <c r="L13" s="430">
        <v>207.70660000000001</v>
      </c>
      <c r="M13" s="431">
        <v>211.06659999999999</v>
      </c>
      <c r="N13" s="431">
        <v>210.60329999999999</v>
      </c>
      <c r="O13" s="433">
        <v>215.3433</v>
      </c>
      <c r="P13" s="430">
        <v>218.36330000000001</v>
      </c>
      <c r="Q13" s="431">
        <v>224.1266</v>
      </c>
      <c r="R13" s="431">
        <v>228.59</v>
      </c>
      <c r="S13" s="433">
        <v>234.7</v>
      </c>
      <c r="T13" s="434">
        <f>(236+237.36+241.87)/3</f>
        <v>238.41</v>
      </c>
      <c r="U13" s="448"/>
      <c r="V13" s="167"/>
      <c r="W13" s="601"/>
    </row>
    <row r="14" spans="2:23" s="1" customFormat="1" ht="14.45" hidden="1" customHeight="1" x14ac:dyDescent="0.25">
      <c r="B14" s="287" t="s">
        <v>5</v>
      </c>
      <c r="C14" s="295" t="s">
        <v>24</v>
      </c>
      <c r="D14" s="430" t="s">
        <v>24</v>
      </c>
      <c r="E14" s="431" t="s">
        <v>24</v>
      </c>
      <c r="F14" s="431" t="s">
        <v>24</v>
      </c>
      <c r="G14" s="432" t="s">
        <v>24</v>
      </c>
      <c r="H14" s="430" t="s">
        <v>24</v>
      </c>
      <c r="I14" s="431" t="s">
        <v>24</v>
      </c>
      <c r="J14" s="431" t="s">
        <v>24</v>
      </c>
      <c r="K14" s="432" t="s">
        <v>24</v>
      </c>
      <c r="L14" s="430"/>
      <c r="M14" s="431"/>
      <c r="N14" s="431"/>
      <c r="O14" s="433"/>
      <c r="P14" s="430"/>
      <c r="Q14" s="431"/>
      <c r="R14" s="431"/>
      <c r="S14" s="433"/>
      <c r="T14" s="434"/>
      <c r="U14" s="448"/>
      <c r="W14" s="601"/>
    </row>
    <row r="15" spans="2:23" s="1" customFormat="1" ht="15" customHeight="1" x14ac:dyDescent="0.25">
      <c r="B15" s="287" t="s">
        <v>46</v>
      </c>
      <c r="C15" s="295">
        <v>2018</v>
      </c>
      <c r="D15" s="430">
        <v>100.73618394513301</v>
      </c>
      <c r="E15" s="431">
        <v>100.242033077833</v>
      </c>
      <c r="F15" s="431">
        <v>99.983192147400004</v>
      </c>
      <c r="G15" s="432">
        <v>99.038590829599997</v>
      </c>
      <c r="H15" s="430">
        <v>97.513333333333307</v>
      </c>
      <c r="I15" s="431">
        <v>97.533333333333303</v>
      </c>
      <c r="J15" s="431">
        <v>98.163333333333298</v>
      </c>
      <c r="K15" s="435">
        <v>98.416635193433294</v>
      </c>
      <c r="L15" s="436">
        <v>98.63</v>
      </c>
      <c r="M15" s="437">
        <v>98.47</v>
      </c>
      <c r="N15" s="437">
        <v>104.06333333333301</v>
      </c>
      <c r="O15" s="433">
        <v>103.956666666666</v>
      </c>
      <c r="P15" s="430">
        <v>103.86333333333334</v>
      </c>
      <c r="Q15" s="431">
        <v>104.08</v>
      </c>
      <c r="R15" s="431">
        <v>104.52666666666666</v>
      </c>
      <c r="S15" s="433">
        <v>105.06</v>
      </c>
      <c r="T15" s="434">
        <v>105.53666666666668</v>
      </c>
      <c r="U15" s="448"/>
      <c r="W15" s="602"/>
    </row>
    <row r="16" spans="2:23" s="1" customFormat="1" ht="15" customHeight="1" x14ac:dyDescent="0.25">
      <c r="B16" s="287" t="s">
        <v>7</v>
      </c>
      <c r="C16" s="295">
        <v>2007</v>
      </c>
      <c r="D16" s="430">
        <v>1101.8</v>
      </c>
      <c r="E16" s="431">
        <v>1214.0999999999999</v>
      </c>
      <c r="F16" s="431">
        <v>1361.6</v>
      </c>
      <c r="G16" s="432">
        <v>1437.7329999999999</v>
      </c>
      <c r="H16" s="430">
        <v>1591.1</v>
      </c>
      <c r="I16" s="431">
        <v>1770.2</v>
      </c>
      <c r="J16" s="431">
        <v>2084.3000000000002</v>
      </c>
      <c r="K16" s="432">
        <v>2278.0333000000001</v>
      </c>
      <c r="L16" s="430">
        <v>2746.1666</v>
      </c>
      <c r="M16" s="431">
        <v>3842.9</v>
      </c>
      <c r="N16" s="431">
        <v>5735.6329999999998</v>
      </c>
      <c r="O16" s="433">
        <v>8008.9332999999997</v>
      </c>
      <c r="P16" s="430">
        <v>11715.8333</v>
      </c>
      <c r="Q16" s="431">
        <v>18726.7</v>
      </c>
      <c r="R16" s="431">
        <v>28049</v>
      </c>
      <c r="S16" s="433">
        <v>34863.1</v>
      </c>
      <c r="T16" s="434">
        <f>(36874.7+42182.8+47675.3)/3</f>
        <v>42244.26666666667</v>
      </c>
      <c r="U16" s="448"/>
      <c r="W16" s="601"/>
    </row>
    <row r="17" spans="2:23" s="1" customFormat="1" ht="15" hidden="1" customHeight="1" x14ac:dyDescent="0.25">
      <c r="B17" s="287" t="s">
        <v>8</v>
      </c>
      <c r="C17" s="295">
        <v>2010</v>
      </c>
      <c r="D17" s="430">
        <v>791.4</v>
      </c>
      <c r="E17" s="431">
        <v>789</v>
      </c>
      <c r="F17" s="431">
        <v>781.1</v>
      </c>
      <c r="G17" s="432">
        <v>799.1</v>
      </c>
      <c r="H17" s="430">
        <v>84.38</v>
      </c>
      <c r="I17" s="431">
        <v>864.2</v>
      </c>
      <c r="J17" s="431">
        <v>889.5</v>
      </c>
      <c r="K17" s="432">
        <v>988.2</v>
      </c>
      <c r="L17" s="430">
        <v>1215.9000000000001</v>
      </c>
      <c r="M17" s="431">
        <v>1624.5</v>
      </c>
      <c r="N17" s="431" t="s">
        <v>24</v>
      </c>
      <c r="O17" s="433" t="s">
        <v>24</v>
      </c>
      <c r="P17" s="430" t="s">
        <v>24</v>
      </c>
      <c r="Q17" s="431" t="s">
        <v>24</v>
      </c>
      <c r="R17" s="431"/>
      <c r="S17" s="433"/>
      <c r="T17" s="434"/>
      <c r="U17" s="448"/>
      <c r="W17" s="601"/>
    </row>
    <row r="18" spans="2:23" s="1" customFormat="1" ht="15" customHeight="1" x14ac:dyDescent="0.25">
      <c r="B18" s="287" t="s">
        <v>50</v>
      </c>
      <c r="C18" s="295">
        <v>2012</v>
      </c>
      <c r="D18" s="430">
        <v>104</v>
      </c>
      <c r="E18" s="431">
        <v>104.5</v>
      </c>
      <c r="F18" s="431">
        <v>105.3</v>
      </c>
      <c r="G18" s="432">
        <v>105.1</v>
      </c>
      <c r="H18" s="430">
        <v>104.8</v>
      </c>
      <c r="I18" s="431">
        <v>104.1</v>
      </c>
      <c r="J18" s="431">
        <v>104.3</v>
      </c>
      <c r="K18" s="432">
        <v>104.7</v>
      </c>
      <c r="L18" s="430">
        <v>105.5</v>
      </c>
      <c r="M18" s="431">
        <v>104.5</v>
      </c>
      <c r="N18" s="431">
        <v>104.4</v>
      </c>
      <c r="O18" s="433">
        <v>106.6</v>
      </c>
      <c r="P18" s="430">
        <v>109.6</v>
      </c>
      <c r="Q18" s="431">
        <v>110.6</v>
      </c>
      <c r="R18" s="431">
        <v>112.4</v>
      </c>
      <c r="S18" s="433">
        <v>113.2</v>
      </c>
      <c r="T18" s="434">
        <v>115.2</v>
      </c>
      <c r="U18" s="448"/>
      <c r="W18" s="601"/>
    </row>
    <row r="19" spans="2:23" s="1" customFormat="1" ht="15" customHeight="1" x14ac:dyDescent="0.25">
      <c r="B19" s="287" t="s">
        <v>45</v>
      </c>
      <c r="C19" s="295">
        <v>2012</v>
      </c>
      <c r="D19" s="430">
        <v>105.3</v>
      </c>
      <c r="E19" s="431">
        <v>105.7</v>
      </c>
      <c r="F19" s="431">
        <v>106.2</v>
      </c>
      <c r="G19" s="432">
        <v>106.33333333333333</v>
      </c>
      <c r="H19" s="430">
        <v>105.60000000000001</v>
      </c>
      <c r="I19" s="431">
        <v>105.9</v>
      </c>
      <c r="J19" s="431">
        <v>106.46666666666665</v>
      </c>
      <c r="K19" s="432">
        <v>106.13333333333333</v>
      </c>
      <c r="L19" s="430">
        <v>105.66666666666667</v>
      </c>
      <c r="M19" s="431">
        <v>104.96666666666668</v>
      </c>
      <c r="N19" s="431">
        <v>105.06666666666666</v>
      </c>
      <c r="O19" s="433">
        <v>104.56666666666668</v>
      </c>
      <c r="P19" s="430">
        <v>104.5</v>
      </c>
      <c r="Q19" s="431">
        <v>106.5333</v>
      </c>
      <c r="R19" s="431">
        <v>107.4</v>
      </c>
      <c r="S19" s="433">
        <v>108.3</v>
      </c>
      <c r="T19" s="434">
        <v>108.6</v>
      </c>
      <c r="U19" s="448"/>
      <c r="W19" s="601"/>
    </row>
    <row r="20" spans="2:23" s="1" customFormat="1" ht="15" customHeight="1" x14ac:dyDescent="0.25">
      <c r="B20" s="287" t="s">
        <v>25</v>
      </c>
      <c r="C20" s="295">
        <v>2018</v>
      </c>
      <c r="D20" s="430">
        <v>99.556233247096714</v>
      </c>
      <c r="E20" s="431">
        <v>99.818068838226012</v>
      </c>
      <c r="F20" s="431">
        <v>100.30589836443856</v>
      </c>
      <c r="G20" s="432">
        <v>100.3197995502387</v>
      </c>
      <c r="H20" s="430">
        <v>100.32216735685033</v>
      </c>
      <c r="I20" s="431">
        <v>101.86788942472901</v>
      </c>
      <c r="J20" s="431">
        <v>102.20397715088482</v>
      </c>
      <c r="K20" s="432">
        <v>101.92669941311165</v>
      </c>
      <c r="L20" s="430">
        <v>101.53000000000002</v>
      </c>
      <c r="M20" s="431">
        <v>100.32666666666667</v>
      </c>
      <c r="N20" s="431">
        <v>100.13</v>
      </c>
      <c r="O20" s="433">
        <v>101.34666666666668</v>
      </c>
      <c r="P20" s="430">
        <v>101.09</v>
      </c>
      <c r="Q20" s="431">
        <v>102.23862734986709</v>
      </c>
      <c r="R20" s="431">
        <v>102.31453095281061</v>
      </c>
      <c r="S20" s="433">
        <v>102.7</v>
      </c>
      <c r="T20" s="434">
        <v>104.20666666666666</v>
      </c>
      <c r="U20" s="448"/>
      <c r="V20" s="280"/>
      <c r="W20" s="602"/>
    </row>
    <row r="21" spans="2:23" s="1" customFormat="1" ht="15" customHeight="1" x14ac:dyDescent="0.25">
      <c r="B21" s="287" t="s">
        <v>56</v>
      </c>
      <c r="C21" s="298">
        <v>2018</v>
      </c>
      <c r="D21" s="430">
        <v>100.5519158674994</v>
      </c>
      <c r="E21" s="431">
        <v>99.920778228489041</v>
      </c>
      <c r="F21" s="431">
        <v>99.919366583514773</v>
      </c>
      <c r="G21" s="432">
        <v>99.607939320496754</v>
      </c>
      <c r="H21" s="430">
        <v>98.847154598350087</v>
      </c>
      <c r="I21" s="431">
        <v>99.088973455592779</v>
      </c>
      <c r="J21" s="431">
        <v>99.589689024052305</v>
      </c>
      <c r="K21" s="432">
        <v>98.908953650781086</v>
      </c>
      <c r="L21" s="430">
        <v>98.073333333333338</v>
      </c>
      <c r="M21" s="431">
        <v>95.966666666666654</v>
      </c>
      <c r="N21" s="431">
        <v>96.11333333333333</v>
      </c>
      <c r="O21" s="433">
        <v>96.043333333333337</v>
      </c>
      <c r="P21" s="430">
        <v>97.103333333333339</v>
      </c>
      <c r="Q21" s="431">
        <v>97.713333333333324</v>
      </c>
      <c r="R21" s="431">
        <v>98.946600000000004</v>
      </c>
      <c r="S21" s="433">
        <v>101.34</v>
      </c>
      <c r="T21" s="434">
        <v>101.17333333333335</v>
      </c>
      <c r="U21" s="448"/>
      <c r="W21" s="601"/>
    </row>
    <row r="22" spans="2:23" s="1" customFormat="1" ht="14.45" hidden="1" customHeight="1" x14ac:dyDescent="0.25">
      <c r="B22" s="287" t="s">
        <v>12</v>
      </c>
      <c r="C22" s="295" t="s">
        <v>24</v>
      </c>
      <c r="D22" s="430" t="s">
        <v>24</v>
      </c>
      <c r="E22" s="431" t="s">
        <v>24</v>
      </c>
      <c r="F22" s="431" t="s">
        <v>24</v>
      </c>
      <c r="G22" s="432" t="s">
        <v>24</v>
      </c>
      <c r="H22" s="430" t="s">
        <v>24</v>
      </c>
      <c r="I22" s="431" t="s">
        <v>24</v>
      </c>
      <c r="J22" s="431" t="s">
        <v>24</v>
      </c>
      <c r="K22" s="432" t="s">
        <v>24</v>
      </c>
      <c r="L22" s="430"/>
      <c r="M22" s="431"/>
      <c r="N22" s="431"/>
      <c r="O22" s="433"/>
      <c r="P22" s="430"/>
      <c r="Q22" s="431"/>
      <c r="R22" s="431"/>
      <c r="S22" s="433"/>
      <c r="T22" s="434"/>
      <c r="U22" s="448"/>
      <c r="W22" s="601"/>
    </row>
    <row r="23" spans="2:23" s="1" customFormat="1" ht="15" customHeight="1" x14ac:dyDescent="0.25">
      <c r="B23" s="287" t="s">
        <v>13</v>
      </c>
      <c r="C23" s="295">
        <v>2013</v>
      </c>
      <c r="D23" s="430">
        <v>112.7</v>
      </c>
      <c r="E23" s="431">
        <v>112.7</v>
      </c>
      <c r="F23" s="431">
        <v>113.1</v>
      </c>
      <c r="G23" s="432">
        <v>113.3</v>
      </c>
      <c r="H23" s="430">
        <v>113.4</v>
      </c>
      <c r="I23" s="431">
        <v>113.6</v>
      </c>
      <c r="J23" s="431">
        <v>114.7</v>
      </c>
      <c r="K23" s="432">
        <v>115.1</v>
      </c>
      <c r="L23" s="430">
        <v>115.4</v>
      </c>
      <c r="M23" s="431">
        <v>115.7</v>
      </c>
      <c r="N23" s="431">
        <v>117</v>
      </c>
      <c r="O23" s="433">
        <v>118.2</v>
      </c>
      <c r="P23" s="430">
        <v>118.9</v>
      </c>
      <c r="Q23" s="431">
        <v>119.4659</v>
      </c>
      <c r="R23" s="431">
        <v>120.9543</v>
      </c>
      <c r="S23" s="433">
        <v>123</v>
      </c>
      <c r="T23" s="434">
        <f>(124.4+124.1+123.8)/3</f>
        <v>124.10000000000001</v>
      </c>
      <c r="U23" s="448"/>
      <c r="W23" s="601"/>
    </row>
    <row r="24" spans="2:23" s="1" customFormat="1" ht="15" customHeight="1" x14ac:dyDescent="0.25">
      <c r="B24" s="287" t="s">
        <v>43</v>
      </c>
      <c r="C24" s="295">
        <v>2013</v>
      </c>
      <c r="D24" s="430">
        <v>104.35523512696658</v>
      </c>
      <c r="E24" s="431">
        <v>106.32358221635089</v>
      </c>
      <c r="F24" s="431">
        <v>107.27836278334441</v>
      </c>
      <c r="G24" s="432">
        <v>108.64955684571578</v>
      </c>
      <c r="H24" s="430">
        <v>107.97611556320909</v>
      </c>
      <c r="I24" s="431">
        <v>109.57282312231621</v>
      </c>
      <c r="J24" s="431">
        <v>108.6220421482257</v>
      </c>
      <c r="K24" s="432">
        <v>112.79</v>
      </c>
      <c r="L24" s="430">
        <v>121.99</v>
      </c>
      <c r="M24" s="431">
        <v>179.93</v>
      </c>
      <c r="N24" s="431">
        <v>240.24</v>
      </c>
      <c r="O24" s="433">
        <v>269.31797377631057</v>
      </c>
      <c r="P24" s="430">
        <v>309.53492708872187</v>
      </c>
      <c r="Q24" s="431">
        <v>383.2905297145723</v>
      </c>
      <c r="R24" s="431">
        <v>565.4978096557528</v>
      </c>
      <c r="S24" s="433">
        <v>809</v>
      </c>
      <c r="T24" s="434">
        <v>991.06906880580539</v>
      </c>
      <c r="U24" s="448"/>
      <c r="W24" s="602"/>
    </row>
    <row r="25" spans="2:23" s="1" customFormat="1" ht="15" customHeight="1" x14ac:dyDescent="0.25">
      <c r="B25" s="287" t="s">
        <v>51</v>
      </c>
      <c r="C25" s="295">
        <v>2008</v>
      </c>
      <c r="D25" s="430">
        <v>267.36660000000001</v>
      </c>
      <c r="E25" s="431">
        <v>269.63330000000002</v>
      </c>
      <c r="F25" s="431">
        <v>278.63330000000002</v>
      </c>
      <c r="G25" s="432">
        <v>265.06659999999999</v>
      </c>
      <c r="H25" s="430">
        <v>262.8</v>
      </c>
      <c r="I25" s="431">
        <v>267.86660000000001</v>
      </c>
      <c r="J25" s="431">
        <v>263.16660000000002</v>
      </c>
      <c r="K25" s="432">
        <v>264.60000000000002</v>
      </c>
      <c r="L25" s="430">
        <v>265.06659999999999</v>
      </c>
      <c r="M25" s="431">
        <v>270.2</v>
      </c>
      <c r="N25" s="431">
        <v>268.3</v>
      </c>
      <c r="O25" s="433">
        <v>269.06659999999999</v>
      </c>
      <c r="P25" s="430">
        <v>271.36660000000001</v>
      </c>
      <c r="Q25" s="431">
        <v>273.83330000000001</v>
      </c>
      <c r="R25" s="431">
        <v>277.3</v>
      </c>
      <c r="S25" s="433">
        <v>280.10000000000002</v>
      </c>
      <c r="T25" s="434">
        <v>284.60000000000002</v>
      </c>
      <c r="U25" s="448"/>
    </row>
    <row r="26" spans="2:23" s="1" customFormat="1" ht="15" customHeight="1" x14ac:dyDescent="0.25">
      <c r="B26" s="287" t="s">
        <v>16</v>
      </c>
      <c r="C26" s="299" t="s">
        <v>48</v>
      </c>
      <c r="D26" s="430">
        <v>88.2333</v>
      </c>
      <c r="E26" s="431">
        <v>91.333299999999994</v>
      </c>
      <c r="F26" s="431">
        <v>97.4666</v>
      </c>
      <c r="G26" s="432">
        <v>100.7333</v>
      </c>
      <c r="H26" s="430">
        <v>100</v>
      </c>
      <c r="I26" s="431">
        <v>101.83329999999999</v>
      </c>
      <c r="J26" s="431">
        <v>103.56659999999999</v>
      </c>
      <c r="K26" s="432">
        <v>104.7</v>
      </c>
      <c r="L26" s="430">
        <v>105.4</v>
      </c>
      <c r="M26" s="431">
        <v>107.56659999999999</v>
      </c>
      <c r="N26" s="431">
        <v>107.56659999999999</v>
      </c>
      <c r="O26" s="433">
        <v>110.56659999999999</v>
      </c>
      <c r="P26" s="430">
        <v>110.47</v>
      </c>
      <c r="Q26" s="431">
        <v>112.8</v>
      </c>
      <c r="R26" s="431">
        <v>114.9</v>
      </c>
      <c r="S26" s="433">
        <v>118</v>
      </c>
      <c r="T26" s="434">
        <v>121.6</v>
      </c>
      <c r="U26" s="448"/>
    </row>
    <row r="27" spans="2:23" s="1" customFormat="1" ht="15" customHeight="1" x14ac:dyDescent="0.25">
      <c r="B27" s="287" t="s">
        <v>54</v>
      </c>
      <c r="C27" s="295">
        <v>2017</v>
      </c>
      <c r="D27" s="430">
        <v>101.1</v>
      </c>
      <c r="E27" s="431">
        <v>101.75</v>
      </c>
      <c r="F27" s="431">
        <v>101.75</v>
      </c>
      <c r="G27" s="432">
        <v>101.72500000000001</v>
      </c>
      <c r="H27" s="430">
        <v>101.02500000000001</v>
      </c>
      <c r="I27" s="431">
        <v>101.85</v>
      </c>
      <c r="J27" s="431">
        <v>102.07499999999999</v>
      </c>
      <c r="K27" s="432">
        <v>102.25</v>
      </c>
      <c r="L27" s="430">
        <v>102.35</v>
      </c>
      <c r="M27" s="431">
        <v>102.25</v>
      </c>
      <c r="N27" s="431">
        <v>102.44999999999999</v>
      </c>
      <c r="O27" s="433">
        <v>102.9</v>
      </c>
      <c r="P27" s="430">
        <v>102.375</v>
      </c>
      <c r="Q27" s="431">
        <v>103.7666</v>
      </c>
      <c r="R27" s="431">
        <v>104.0333</v>
      </c>
      <c r="S27" s="433">
        <v>105.36660000000001</v>
      </c>
      <c r="T27" s="434">
        <v>106.5333</v>
      </c>
      <c r="U27" s="448"/>
    </row>
    <row r="28" spans="2:23" s="1" customFormat="1" ht="15" customHeight="1" x14ac:dyDescent="0.25">
      <c r="B28" s="300" t="s">
        <v>53</v>
      </c>
      <c r="C28" s="301">
        <v>2014</v>
      </c>
      <c r="D28" s="438">
        <v>106.7</v>
      </c>
      <c r="E28" s="439">
        <v>107.46666666666668</v>
      </c>
      <c r="F28" s="439">
        <v>108.59999999999998</v>
      </c>
      <c r="G28" s="440">
        <v>109.10000000000001</v>
      </c>
      <c r="H28" s="438">
        <v>109.06666666666666</v>
      </c>
      <c r="I28" s="439">
        <v>109.36666666666666</v>
      </c>
      <c r="J28" s="439">
        <v>111.11660000000001</v>
      </c>
      <c r="K28" s="440">
        <v>112.2666</v>
      </c>
      <c r="L28" s="438">
        <v>112.4</v>
      </c>
      <c r="M28" s="439">
        <v>112.73</v>
      </c>
      <c r="N28" s="439">
        <v>113.03</v>
      </c>
      <c r="O28" s="441">
        <v>114.1666</v>
      </c>
      <c r="P28" s="442">
        <v>115.06659999999999</v>
      </c>
      <c r="Q28" s="439">
        <v>115.7333</v>
      </c>
      <c r="R28" s="439">
        <v>117.8</v>
      </c>
      <c r="S28" s="440" t="s">
        <v>24</v>
      </c>
      <c r="T28" s="438" t="s">
        <v>24</v>
      </c>
      <c r="U28" s="449"/>
    </row>
    <row r="29" spans="2:23" s="1" customFormat="1" ht="15" customHeight="1" thickBot="1" x14ac:dyDescent="0.3">
      <c r="B29" s="302" t="s">
        <v>19</v>
      </c>
      <c r="C29" s="296" t="s">
        <v>24</v>
      </c>
      <c r="D29" s="443">
        <v>273.9015</v>
      </c>
      <c r="E29" s="444">
        <v>547.803</v>
      </c>
      <c r="F29" s="444">
        <v>821.70450000000005</v>
      </c>
      <c r="G29" s="445">
        <v>1095.606</v>
      </c>
      <c r="H29" s="446">
        <v>1105.29</v>
      </c>
      <c r="I29" s="444">
        <v>1145.546</v>
      </c>
      <c r="J29" s="444">
        <v>1171.009</v>
      </c>
      <c r="K29" s="526">
        <v>1227.1500000000001</v>
      </c>
      <c r="L29" s="443">
        <v>1280.0119999999999</v>
      </c>
      <c r="M29" s="444">
        <v>1365.789</v>
      </c>
      <c r="N29" s="444">
        <v>1450</v>
      </c>
      <c r="O29" s="445">
        <v>1510.5640000000001</v>
      </c>
      <c r="P29" s="446">
        <v>1536.934</v>
      </c>
      <c r="Q29" s="444">
        <v>1574.37</v>
      </c>
      <c r="R29" s="444">
        <v>1594.5284999999999</v>
      </c>
      <c r="S29" s="526" t="s">
        <v>24</v>
      </c>
      <c r="T29" s="443" t="s">
        <v>24</v>
      </c>
      <c r="U29" s="5"/>
    </row>
    <row r="30" spans="2:23" s="1" customFormat="1" ht="3" customHeight="1" thickTop="1" x14ac:dyDescent="0.25">
      <c r="B30" s="27"/>
      <c r="C30" s="29"/>
      <c r="D30" s="30"/>
      <c r="E30" s="30"/>
      <c r="F30" s="30"/>
      <c r="G30" s="30"/>
      <c r="H30" s="30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2:23" s="1" customFormat="1" ht="14.1" customHeight="1" x14ac:dyDescent="0.25">
      <c r="B31" s="731" t="s">
        <v>89</v>
      </c>
      <c r="C31" s="731"/>
      <c r="D31" s="188"/>
      <c r="E31" s="188"/>
      <c r="F31" s="188"/>
      <c r="G31" s="188"/>
      <c r="H31" s="188"/>
      <c r="I31" s="189"/>
      <c r="J31" s="189"/>
      <c r="K31" s="189"/>
      <c r="L31" s="189"/>
      <c r="M31" s="189"/>
      <c r="N31" s="189"/>
      <c r="O31" s="189"/>
      <c r="P31" s="19"/>
      <c r="Q31" s="19"/>
      <c r="R31" s="19"/>
      <c r="S31" s="19"/>
      <c r="T31" s="19"/>
    </row>
    <row r="32" spans="2:23" s="1" customFormat="1" ht="14.1" customHeight="1" x14ac:dyDescent="0.25">
      <c r="B32" s="617" t="s">
        <v>106</v>
      </c>
      <c r="C32" s="608"/>
      <c r="D32" s="188"/>
      <c r="E32" s="188"/>
      <c r="F32" s="188"/>
      <c r="G32" s="188"/>
      <c r="H32" s="188"/>
      <c r="I32" s="189"/>
      <c r="J32" s="189"/>
      <c r="K32" s="189"/>
      <c r="L32" s="189"/>
      <c r="M32" s="189"/>
      <c r="N32" s="189"/>
      <c r="O32" s="189"/>
      <c r="P32" s="19"/>
      <c r="Q32" s="19"/>
      <c r="R32" s="19"/>
      <c r="S32" s="19"/>
      <c r="T32" s="19"/>
    </row>
    <row r="33" spans="2:20" s="1" customFormat="1" ht="14.1" customHeight="1" x14ac:dyDescent="0.25">
      <c r="B33" s="739" t="s">
        <v>91</v>
      </c>
      <c r="C33" s="739"/>
      <c r="D33" s="739"/>
      <c r="E33" s="739"/>
      <c r="F33" s="739"/>
      <c r="G33" s="739"/>
      <c r="H33" s="739"/>
      <c r="I33" s="739"/>
      <c r="J33" s="739"/>
      <c r="K33" s="739"/>
      <c r="L33" s="739"/>
      <c r="M33" s="739"/>
      <c r="N33" s="739"/>
      <c r="O33" s="739"/>
      <c r="P33" s="136"/>
      <c r="Q33" s="168"/>
      <c r="R33" s="168"/>
      <c r="S33" s="168"/>
      <c r="T33" s="168"/>
    </row>
  </sheetData>
  <mergeCells count="11">
    <mergeCell ref="B4:T4"/>
    <mergeCell ref="B3:T3"/>
    <mergeCell ref="B1:T1"/>
    <mergeCell ref="B33:O33"/>
    <mergeCell ref="B31:C31"/>
    <mergeCell ref="C7:C8"/>
    <mergeCell ref="D7:G7"/>
    <mergeCell ref="H7:K7"/>
    <mergeCell ref="L7:O7"/>
    <mergeCell ref="B7:B8"/>
    <mergeCell ref="P7:S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90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CF243-04ED-41F4-B987-3C6927832C5C}">
  <sheetPr codeName="Sheet7">
    <tabColor theme="0" tint="-0.249977111117893"/>
    <pageSetUpPr fitToPage="1"/>
  </sheetPr>
  <dimension ref="B1:Y41"/>
  <sheetViews>
    <sheetView showGridLines="0"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8" customWidth="1"/>
    <col min="3" max="3" width="10.28515625" style="8" customWidth="1"/>
    <col min="4" max="7" width="10.7109375" style="8" hidden="1" customWidth="1"/>
    <col min="8" max="9" width="10.7109375" style="8" customWidth="1"/>
    <col min="10" max="11" width="11.7109375" style="8" customWidth="1"/>
    <col min="12" max="14" width="10.7109375" style="8" customWidth="1"/>
    <col min="15" max="15" width="11.42578125" style="8" customWidth="1"/>
    <col min="16" max="20" width="11.42578125" style="127" customWidth="1"/>
    <col min="21" max="21" width="1.7109375" style="8" customWidth="1"/>
    <col min="22" max="16384" width="9.140625" style="8"/>
  </cols>
  <sheetData>
    <row r="1" spans="2:23" ht="39.950000000000003" customHeight="1" x14ac:dyDescent="0.25">
      <c r="B1" s="727" t="s">
        <v>111</v>
      </c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</row>
    <row r="2" spans="2:23" s="1" customFormat="1" ht="20.100000000000001" customHeight="1" x14ac:dyDescent="0.25">
      <c r="B2" s="2"/>
      <c r="C2" s="2"/>
    </row>
    <row r="3" spans="2:23" s="1" customFormat="1" ht="25.5" x14ac:dyDescent="0.25">
      <c r="B3" s="725" t="s">
        <v>40</v>
      </c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</row>
    <row r="4" spans="2:23" s="1" customFormat="1" ht="27" customHeight="1" x14ac:dyDescent="0.25">
      <c r="B4" s="726" t="s">
        <v>104</v>
      </c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</row>
    <row r="5" spans="2:23" s="1" customFormat="1" ht="20.100000000000001" customHeight="1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18"/>
      <c r="M5" s="23"/>
      <c r="N5" s="26"/>
    </row>
    <row r="6" spans="2:23" s="1" customFormat="1" ht="15.75" thickBot="1" x14ac:dyDescent="0.3">
      <c r="B6" s="2"/>
      <c r="C6" s="2"/>
      <c r="T6" s="173" t="s">
        <v>33</v>
      </c>
    </row>
    <row r="7" spans="2:23" s="1" customFormat="1" ht="24.95" customHeight="1" thickTop="1" x14ac:dyDescent="0.25">
      <c r="B7" s="488"/>
      <c r="C7" s="732" t="s">
        <v>27</v>
      </c>
      <c r="D7" s="734">
        <v>2018</v>
      </c>
      <c r="E7" s="735"/>
      <c r="F7" s="735"/>
      <c r="G7" s="736"/>
      <c r="H7" s="734">
        <v>2019</v>
      </c>
      <c r="I7" s="735"/>
      <c r="J7" s="735"/>
      <c r="K7" s="735"/>
      <c r="L7" s="734">
        <v>2020</v>
      </c>
      <c r="M7" s="735"/>
      <c r="N7" s="735"/>
      <c r="O7" s="735"/>
      <c r="P7" s="728">
        <v>2021</v>
      </c>
      <c r="Q7" s="729"/>
      <c r="R7" s="729"/>
      <c r="S7" s="730"/>
      <c r="T7" s="562">
        <v>2022</v>
      </c>
      <c r="U7" s="5"/>
    </row>
    <row r="8" spans="2:23" s="1" customFormat="1" ht="35.1" customHeight="1" thickBot="1" x14ac:dyDescent="0.3">
      <c r="B8" s="489"/>
      <c r="C8" s="733"/>
      <c r="D8" s="495" t="s">
        <v>20</v>
      </c>
      <c r="E8" s="496" t="s">
        <v>21</v>
      </c>
      <c r="F8" s="496" t="s">
        <v>22</v>
      </c>
      <c r="G8" s="497" t="s">
        <v>23</v>
      </c>
      <c r="H8" s="495" t="s">
        <v>20</v>
      </c>
      <c r="I8" s="496" t="s">
        <v>21</v>
      </c>
      <c r="J8" s="496" t="s">
        <v>22</v>
      </c>
      <c r="K8" s="497" t="s">
        <v>23</v>
      </c>
      <c r="L8" s="495" t="s">
        <v>20</v>
      </c>
      <c r="M8" s="496" t="s">
        <v>21</v>
      </c>
      <c r="N8" s="496" t="s">
        <v>22</v>
      </c>
      <c r="O8" s="500" t="s">
        <v>23</v>
      </c>
      <c r="P8" s="495" t="s">
        <v>20</v>
      </c>
      <c r="Q8" s="496" t="s">
        <v>21</v>
      </c>
      <c r="R8" s="496" t="s">
        <v>22</v>
      </c>
      <c r="S8" s="500" t="s">
        <v>23</v>
      </c>
      <c r="T8" s="501" t="s">
        <v>20</v>
      </c>
      <c r="U8" s="5"/>
    </row>
    <row r="9" spans="2:23" s="1" customFormat="1" ht="24.95" customHeight="1" x14ac:dyDescent="0.25">
      <c r="B9" s="281" t="s">
        <v>0</v>
      </c>
      <c r="C9" s="297">
        <v>2010</v>
      </c>
      <c r="D9" s="303">
        <v>118.48866666666667</v>
      </c>
      <c r="E9" s="304">
        <v>120.28266666666667</v>
      </c>
      <c r="F9" s="304">
        <v>122.565</v>
      </c>
      <c r="G9" s="305">
        <v>123.72266666666667</v>
      </c>
      <c r="H9" s="306">
        <v>118.97699999999999</v>
      </c>
      <c r="I9" s="304">
        <v>121.82299999999999</v>
      </c>
      <c r="J9" s="307">
        <v>119.12966666666667</v>
      </c>
      <c r="K9" s="308">
        <v>118.00700000000001</v>
      </c>
      <c r="L9" s="306">
        <v>117.827</v>
      </c>
      <c r="M9" s="309">
        <v>104.35166666666667</v>
      </c>
      <c r="N9" s="309">
        <v>109.40133333333334</v>
      </c>
      <c r="O9" s="310">
        <v>110.43333333333334</v>
      </c>
      <c r="P9" s="450">
        <v>117.84728114996973</v>
      </c>
      <c r="Q9" s="311">
        <v>122.62820888728054</v>
      </c>
      <c r="R9" s="311">
        <v>126.16591405201922</v>
      </c>
      <c r="S9" s="571">
        <v>130.69999999999999</v>
      </c>
      <c r="T9" s="621">
        <v>133.73457276331933</v>
      </c>
      <c r="U9" s="605"/>
      <c r="V9" s="606"/>
      <c r="W9" s="611"/>
    </row>
    <row r="10" spans="2:23" s="1" customFormat="1" ht="24.95" customHeight="1" x14ac:dyDescent="0.25">
      <c r="B10" s="284" t="s">
        <v>1</v>
      </c>
      <c r="C10" s="295">
        <v>2014</v>
      </c>
      <c r="D10" s="312">
        <v>92.49</v>
      </c>
      <c r="E10" s="313">
        <v>95.42</v>
      </c>
      <c r="F10" s="313">
        <v>97.72</v>
      </c>
      <c r="G10" s="314">
        <v>94.31</v>
      </c>
      <c r="H10" s="312">
        <v>92.45</v>
      </c>
      <c r="I10" s="313">
        <v>91.29</v>
      </c>
      <c r="J10" s="313">
        <v>89.75</v>
      </c>
      <c r="K10" s="314">
        <v>89.75</v>
      </c>
      <c r="L10" s="312">
        <v>88.739685071526921</v>
      </c>
      <c r="M10" s="313">
        <v>82.307413014404602</v>
      </c>
      <c r="N10" s="313">
        <v>84.431676460400141</v>
      </c>
      <c r="O10" s="315">
        <v>86.984825229631682</v>
      </c>
      <c r="P10" s="451">
        <v>92.940108825762039</v>
      </c>
      <c r="Q10" s="316" t="s">
        <v>24</v>
      </c>
      <c r="R10" s="316" t="s">
        <v>24</v>
      </c>
      <c r="S10" s="315" t="s">
        <v>24</v>
      </c>
      <c r="T10" s="570" t="s">
        <v>24</v>
      </c>
      <c r="U10" s="5"/>
    </row>
    <row r="11" spans="2:23" s="1" customFormat="1" ht="18.95" hidden="1" customHeight="1" x14ac:dyDescent="0.25">
      <c r="B11" s="284" t="s">
        <v>2</v>
      </c>
      <c r="C11" s="295" t="s">
        <v>24</v>
      </c>
      <c r="D11" s="312" t="s">
        <v>24</v>
      </c>
      <c r="E11" s="313" t="s">
        <v>24</v>
      </c>
      <c r="F11" s="313" t="s">
        <v>24</v>
      </c>
      <c r="G11" s="314" t="s">
        <v>24</v>
      </c>
      <c r="H11" s="312" t="s">
        <v>24</v>
      </c>
      <c r="I11" s="313" t="s">
        <v>24</v>
      </c>
      <c r="J11" s="313"/>
      <c r="K11" s="314"/>
      <c r="L11" s="312"/>
      <c r="M11" s="313"/>
      <c r="N11" s="313"/>
      <c r="O11" s="315"/>
      <c r="P11" s="451"/>
      <c r="Q11" s="316"/>
      <c r="R11" s="316"/>
      <c r="S11" s="315"/>
      <c r="T11" s="570"/>
      <c r="U11" s="5"/>
    </row>
    <row r="12" spans="2:23" s="1" customFormat="1" ht="24.95" customHeight="1" x14ac:dyDescent="0.25">
      <c r="B12" s="284" t="s">
        <v>3</v>
      </c>
      <c r="C12" s="295">
        <v>2010</v>
      </c>
      <c r="D12" s="312">
        <v>134.30000000000001</v>
      </c>
      <c r="E12" s="313">
        <v>137.6</v>
      </c>
      <c r="F12" s="313">
        <v>140.9</v>
      </c>
      <c r="G12" s="314">
        <v>143.19999999999999</v>
      </c>
      <c r="H12" s="312">
        <v>146.4</v>
      </c>
      <c r="I12" s="313">
        <v>147</v>
      </c>
      <c r="J12" s="313">
        <v>146.80000000000001</v>
      </c>
      <c r="K12" s="314">
        <v>149.1</v>
      </c>
      <c r="L12" s="312">
        <v>147.69999999999999</v>
      </c>
      <c r="M12" s="313">
        <v>149.5</v>
      </c>
      <c r="N12" s="313">
        <v>151.30000000000001</v>
      </c>
      <c r="O12" s="315">
        <v>154.30000000000001</v>
      </c>
      <c r="P12" s="451">
        <v>158.1</v>
      </c>
      <c r="Q12" s="316">
        <v>164.1</v>
      </c>
      <c r="R12" s="316">
        <v>167.5</v>
      </c>
      <c r="S12" s="315">
        <v>168.9</v>
      </c>
      <c r="T12" s="570">
        <v>174.4</v>
      </c>
      <c r="U12" s="5"/>
    </row>
    <row r="13" spans="2:23" s="1" customFormat="1" ht="18.95" hidden="1" customHeight="1" x14ac:dyDescent="0.25">
      <c r="B13" s="284" t="s">
        <v>4</v>
      </c>
      <c r="C13" s="295" t="s">
        <v>24</v>
      </c>
      <c r="D13" s="317" t="s">
        <v>24</v>
      </c>
      <c r="E13" s="318" t="s">
        <v>24</v>
      </c>
      <c r="F13" s="318" t="s">
        <v>24</v>
      </c>
      <c r="G13" s="319" t="s">
        <v>24</v>
      </c>
      <c r="H13" s="317" t="s">
        <v>24</v>
      </c>
      <c r="I13" s="318" t="s">
        <v>24</v>
      </c>
      <c r="J13" s="318"/>
      <c r="K13" s="319"/>
      <c r="L13" s="317"/>
      <c r="M13" s="318"/>
      <c r="N13" s="318"/>
      <c r="O13" s="315"/>
      <c r="P13" s="451"/>
      <c r="Q13" s="316"/>
      <c r="R13" s="316"/>
      <c r="S13" s="315"/>
      <c r="T13" s="570"/>
      <c r="U13" s="5"/>
    </row>
    <row r="14" spans="2:23" s="1" customFormat="1" ht="18.95" hidden="1" customHeight="1" x14ac:dyDescent="0.25">
      <c r="B14" s="284" t="s">
        <v>5</v>
      </c>
      <c r="C14" s="295" t="s">
        <v>24</v>
      </c>
      <c r="D14" s="312" t="s">
        <v>24</v>
      </c>
      <c r="E14" s="313" t="s">
        <v>24</v>
      </c>
      <c r="F14" s="313" t="s">
        <v>24</v>
      </c>
      <c r="G14" s="314" t="s">
        <v>24</v>
      </c>
      <c r="H14" s="312" t="s">
        <v>24</v>
      </c>
      <c r="I14" s="313" t="s">
        <v>24</v>
      </c>
      <c r="J14" s="313"/>
      <c r="K14" s="314"/>
      <c r="L14" s="312"/>
      <c r="M14" s="313"/>
      <c r="N14" s="313"/>
      <c r="O14" s="315"/>
      <c r="P14" s="451"/>
      <c r="Q14" s="316"/>
      <c r="R14" s="316"/>
      <c r="S14" s="315"/>
      <c r="T14" s="570"/>
      <c r="U14" s="5"/>
    </row>
    <row r="15" spans="2:23" s="1" customFormat="1" ht="18.95" hidden="1" customHeight="1" x14ac:dyDescent="0.25">
      <c r="B15" s="284" t="s">
        <v>6</v>
      </c>
      <c r="C15" s="295" t="s">
        <v>24</v>
      </c>
      <c r="D15" s="320" t="s">
        <v>24</v>
      </c>
      <c r="E15" s="321" t="s">
        <v>24</v>
      </c>
      <c r="F15" s="321" t="s">
        <v>24</v>
      </c>
      <c r="G15" s="322" t="s">
        <v>24</v>
      </c>
      <c r="H15" s="320" t="s">
        <v>24</v>
      </c>
      <c r="I15" s="321" t="s">
        <v>24</v>
      </c>
      <c r="J15" s="321"/>
      <c r="K15" s="322"/>
      <c r="L15" s="320"/>
      <c r="M15" s="321"/>
      <c r="N15" s="321"/>
      <c r="O15" s="315"/>
      <c r="P15" s="451"/>
      <c r="Q15" s="316"/>
      <c r="R15" s="316"/>
      <c r="S15" s="315"/>
      <c r="T15" s="570"/>
      <c r="U15" s="5"/>
    </row>
    <row r="16" spans="2:23" s="1" customFormat="1" ht="22.5" hidden="1" customHeight="1" x14ac:dyDescent="0.25">
      <c r="B16" s="284" t="s">
        <v>7</v>
      </c>
      <c r="C16" s="295" t="s">
        <v>24</v>
      </c>
      <c r="D16" s="312" t="s">
        <v>24</v>
      </c>
      <c r="E16" s="313" t="s">
        <v>24</v>
      </c>
      <c r="F16" s="313" t="s">
        <v>24</v>
      </c>
      <c r="G16" s="314" t="s">
        <v>24</v>
      </c>
      <c r="H16" s="312" t="s">
        <v>24</v>
      </c>
      <c r="I16" s="313" t="s">
        <v>24</v>
      </c>
      <c r="J16" s="313"/>
      <c r="K16" s="314"/>
      <c r="L16" s="312"/>
      <c r="M16" s="313"/>
      <c r="N16" s="313"/>
      <c r="O16" s="315"/>
      <c r="P16" s="451"/>
      <c r="Q16" s="316"/>
      <c r="R16" s="316"/>
      <c r="S16" s="315"/>
      <c r="T16" s="570"/>
      <c r="U16" s="5"/>
    </row>
    <row r="17" spans="2:25" s="1" customFormat="1" ht="3.75" hidden="1" customHeight="1" x14ac:dyDescent="0.25">
      <c r="B17" s="284" t="s">
        <v>8</v>
      </c>
      <c r="C17" s="295" t="s">
        <v>24</v>
      </c>
      <c r="D17" s="312" t="s">
        <v>24</v>
      </c>
      <c r="E17" s="313" t="s">
        <v>24</v>
      </c>
      <c r="F17" s="313" t="s">
        <v>24</v>
      </c>
      <c r="G17" s="314" t="s">
        <v>24</v>
      </c>
      <c r="H17" s="312" t="s">
        <v>24</v>
      </c>
      <c r="I17" s="313" t="s">
        <v>24</v>
      </c>
      <c r="J17" s="313"/>
      <c r="K17" s="314"/>
      <c r="L17" s="312"/>
      <c r="M17" s="313"/>
      <c r="N17" s="313"/>
      <c r="O17" s="315"/>
      <c r="P17" s="451"/>
      <c r="Q17" s="316"/>
      <c r="R17" s="316"/>
      <c r="S17" s="315"/>
      <c r="T17" s="570"/>
      <c r="U17" s="5"/>
    </row>
    <row r="18" spans="2:25" s="1" customFormat="1" ht="24" hidden="1" customHeight="1" x14ac:dyDescent="0.25">
      <c r="B18" s="284" t="s">
        <v>9</v>
      </c>
      <c r="C18" s="295" t="s">
        <v>24</v>
      </c>
      <c r="D18" s="312" t="s">
        <v>24</v>
      </c>
      <c r="E18" s="313" t="s">
        <v>24</v>
      </c>
      <c r="F18" s="313" t="s">
        <v>24</v>
      </c>
      <c r="G18" s="314" t="s">
        <v>24</v>
      </c>
      <c r="H18" s="312" t="s">
        <v>24</v>
      </c>
      <c r="I18" s="313" t="s">
        <v>24</v>
      </c>
      <c r="J18" s="313"/>
      <c r="K18" s="314"/>
      <c r="L18" s="312"/>
      <c r="M18" s="313"/>
      <c r="N18" s="313"/>
      <c r="O18" s="315"/>
      <c r="P18" s="451"/>
      <c r="Q18" s="316"/>
      <c r="R18" s="316"/>
      <c r="S18" s="315"/>
      <c r="T18" s="570"/>
      <c r="U18" s="5"/>
    </row>
    <row r="19" spans="2:25" s="1" customFormat="1" ht="24.95" customHeight="1" x14ac:dyDescent="0.25">
      <c r="B19" s="284" t="s">
        <v>10</v>
      </c>
      <c r="C19" s="295">
        <v>2007</v>
      </c>
      <c r="D19" s="320">
        <v>117.9</v>
      </c>
      <c r="E19" s="321">
        <v>125.2</v>
      </c>
      <c r="F19" s="321">
        <v>132.69999999999999</v>
      </c>
      <c r="G19" s="322">
        <v>135.80000000000001</v>
      </c>
      <c r="H19" s="320">
        <v>126.8</v>
      </c>
      <c r="I19" s="313">
        <v>123</v>
      </c>
      <c r="J19" s="313">
        <v>125.6</v>
      </c>
      <c r="K19" s="314">
        <v>119.1</v>
      </c>
      <c r="L19" s="320">
        <v>119.1</v>
      </c>
      <c r="M19" s="321">
        <v>101.6</v>
      </c>
      <c r="N19" s="321">
        <v>113.9</v>
      </c>
      <c r="O19" s="315">
        <v>91.9</v>
      </c>
      <c r="P19" s="451">
        <v>102.8</v>
      </c>
      <c r="Q19" s="316">
        <v>118.8</v>
      </c>
      <c r="R19" s="316">
        <v>131.4</v>
      </c>
      <c r="S19" s="315">
        <v>139.19999999999999</v>
      </c>
      <c r="T19" s="570">
        <v>154.4</v>
      </c>
      <c r="U19" s="5"/>
    </row>
    <row r="20" spans="2:25" s="1" customFormat="1" ht="24.95" customHeight="1" x14ac:dyDescent="0.25">
      <c r="B20" s="287" t="s">
        <v>64</v>
      </c>
      <c r="C20" s="295">
        <v>2018</v>
      </c>
      <c r="D20" s="312">
        <v>98.48</v>
      </c>
      <c r="E20" s="313">
        <v>100.64</v>
      </c>
      <c r="F20" s="313">
        <v>101.9</v>
      </c>
      <c r="G20" s="314">
        <v>98.98</v>
      </c>
      <c r="H20" s="312">
        <v>100.4840764900817</v>
      </c>
      <c r="I20" s="313">
        <v>99.554546210419559</v>
      </c>
      <c r="J20" s="313">
        <v>98.702178650707879</v>
      </c>
      <c r="K20" s="314">
        <v>98.957854090343304</v>
      </c>
      <c r="L20" s="312">
        <v>96.851212320458487</v>
      </c>
      <c r="M20" s="313">
        <v>94.06</v>
      </c>
      <c r="N20" s="313">
        <v>93.59333333333332</v>
      </c>
      <c r="O20" s="315">
        <v>95.243333333333339</v>
      </c>
      <c r="P20" s="451">
        <v>94.38</v>
      </c>
      <c r="Q20" s="316">
        <v>97.936666666666667</v>
      </c>
      <c r="R20" s="316">
        <v>100.09000000000002</v>
      </c>
      <c r="S20" s="315">
        <v>99.743333333333339</v>
      </c>
      <c r="T20" s="570">
        <v>104.79666666666667</v>
      </c>
      <c r="U20" s="5"/>
    </row>
    <row r="21" spans="2:25" s="1" customFormat="1" ht="24.95" customHeight="1" x14ac:dyDescent="0.25">
      <c r="B21" s="284" t="s">
        <v>11</v>
      </c>
      <c r="C21" s="295">
        <v>2018</v>
      </c>
      <c r="D21" s="312">
        <v>94.179999999999993</v>
      </c>
      <c r="E21" s="313">
        <v>97.89</v>
      </c>
      <c r="F21" s="313">
        <v>103.21999999999998</v>
      </c>
      <c r="G21" s="314">
        <v>104.70333333333333</v>
      </c>
      <c r="H21" s="312">
        <v>97.15666666666668</v>
      </c>
      <c r="I21" s="313">
        <v>90.389999999999986</v>
      </c>
      <c r="J21" s="313">
        <v>96.890081300812952</v>
      </c>
      <c r="K21" s="314">
        <v>88.813333333333333</v>
      </c>
      <c r="L21" s="312">
        <v>81.733333333333348</v>
      </c>
      <c r="M21" s="313">
        <v>49.466666666666669</v>
      </c>
      <c r="N21" s="313">
        <v>56.47</v>
      </c>
      <c r="O21" s="315">
        <v>66.36</v>
      </c>
      <c r="P21" s="451">
        <v>93.990975609756063</v>
      </c>
      <c r="Q21" s="316">
        <v>93.90000000000002</v>
      </c>
      <c r="R21" s="316">
        <v>109.86333333333334</v>
      </c>
      <c r="S21" s="315">
        <v>133.13666666666668</v>
      </c>
      <c r="T21" s="570">
        <v>137.83821420406599</v>
      </c>
      <c r="U21" s="5"/>
    </row>
    <row r="22" spans="2:25" s="1" customFormat="1" ht="18.95" hidden="1" customHeight="1" x14ac:dyDescent="0.25">
      <c r="B22" s="284" t="s">
        <v>12</v>
      </c>
      <c r="C22" s="295" t="s">
        <v>24</v>
      </c>
      <c r="D22" s="312" t="s">
        <v>24</v>
      </c>
      <c r="E22" s="313" t="s">
        <v>24</v>
      </c>
      <c r="F22" s="313" t="s">
        <v>24</v>
      </c>
      <c r="G22" s="314" t="s">
        <v>24</v>
      </c>
      <c r="H22" s="312" t="s">
        <v>24</v>
      </c>
      <c r="I22" s="313" t="s">
        <v>24</v>
      </c>
      <c r="J22" s="313"/>
      <c r="K22" s="314"/>
      <c r="L22" s="312"/>
      <c r="M22" s="313"/>
      <c r="N22" s="313"/>
      <c r="O22" s="315"/>
      <c r="P22" s="451"/>
      <c r="Q22" s="316"/>
      <c r="R22" s="316"/>
      <c r="S22" s="315"/>
      <c r="T22" s="570"/>
      <c r="U22" s="5"/>
    </row>
    <row r="23" spans="2:25" s="1" customFormat="1" ht="24.95" customHeight="1" x14ac:dyDescent="0.25">
      <c r="B23" s="284" t="s">
        <v>13</v>
      </c>
      <c r="C23" s="295">
        <v>2010</v>
      </c>
      <c r="D23" s="312">
        <v>89.5</v>
      </c>
      <c r="E23" s="313">
        <v>96.7</v>
      </c>
      <c r="F23" s="313">
        <v>104</v>
      </c>
      <c r="G23" s="314">
        <v>85.4</v>
      </c>
      <c r="H23" s="312">
        <v>87.5</v>
      </c>
      <c r="I23" s="313">
        <v>91.2</v>
      </c>
      <c r="J23" s="313">
        <v>89.5</v>
      </c>
      <c r="K23" s="314">
        <v>79.900000000000006</v>
      </c>
      <c r="L23" s="312">
        <v>74.5</v>
      </c>
      <c r="M23" s="313">
        <v>43.2</v>
      </c>
      <c r="N23" s="313">
        <v>64.7</v>
      </c>
      <c r="O23" s="315">
        <v>59.3</v>
      </c>
      <c r="P23" s="451">
        <v>83.7</v>
      </c>
      <c r="Q23" s="316">
        <v>91</v>
      </c>
      <c r="R23" s="316">
        <v>101.2</v>
      </c>
      <c r="S23" s="315">
        <v>98.2</v>
      </c>
      <c r="T23" s="570">
        <v>130.1</v>
      </c>
      <c r="U23" s="5"/>
      <c r="W23" s="279"/>
    </row>
    <row r="24" spans="2:25" s="1" customFormat="1" ht="18.95" hidden="1" customHeight="1" x14ac:dyDescent="0.25">
      <c r="B24" s="284" t="s">
        <v>14</v>
      </c>
      <c r="C24" s="295" t="s">
        <v>24</v>
      </c>
      <c r="D24" s="312" t="s">
        <v>24</v>
      </c>
      <c r="E24" s="313" t="s">
        <v>24</v>
      </c>
      <c r="F24" s="313" t="s">
        <v>24</v>
      </c>
      <c r="G24" s="314" t="s">
        <v>24</v>
      </c>
      <c r="H24" s="312" t="s">
        <v>24</v>
      </c>
      <c r="I24" s="313" t="s">
        <v>24</v>
      </c>
      <c r="J24" s="313"/>
      <c r="K24" s="314"/>
      <c r="L24" s="312"/>
      <c r="M24" s="313"/>
      <c r="N24" s="313"/>
      <c r="O24" s="315"/>
      <c r="P24" s="451"/>
      <c r="Q24" s="316"/>
      <c r="R24" s="316"/>
      <c r="S24" s="315"/>
      <c r="T24" s="570"/>
      <c r="U24" s="5"/>
    </row>
    <row r="25" spans="2:25" s="1" customFormat="1" ht="18.95" hidden="1" customHeight="1" x14ac:dyDescent="0.25">
      <c r="B25" s="284" t="s">
        <v>15</v>
      </c>
      <c r="C25" s="295" t="s">
        <v>24</v>
      </c>
      <c r="D25" s="312" t="s">
        <v>24</v>
      </c>
      <c r="E25" s="313" t="s">
        <v>24</v>
      </c>
      <c r="F25" s="313" t="s">
        <v>24</v>
      </c>
      <c r="G25" s="314" t="s">
        <v>24</v>
      </c>
      <c r="H25" s="312" t="s">
        <v>24</v>
      </c>
      <c r="I25" s="313" t="s">
        <v>24</v>
      </c>
      <c r="J25" s="313"/>
      <c r="K25" s="314"/>
      <c r="L25" s="312"/>
      <c r="M25" s="313"/>
      <c r="N25" s="313"/>
      <c r="O25" s="315"/>
      <c r="P25" s="451"/>
      <c r="Q25" s="316"/>
      <c r="R25" s="316"/>
      <c r="S25" s="315"/>
      <c r="T25" s="570"/>
      <c r="U25" s="5"/>
    </row>
    <row r="26" spans="2:25" s="1" customFormat="1" ht="24.95" customHeight="1" x14ac:dyDescent="0.25">
      <c r="B26" s="516" t="s">
        <v>16</v>
      </c>
      <c r="C26" s="301">
        <v>2016</v>
      </c>
      <c r="D26" s="470">
        <v>180.26599999999999</v>
      </c>
      <c r="E26" s="471">
        <v>190.2</v>
      </c>
      <c r="F26" s="471">
        <v>204.26660000000001</v>
      </c>
      <c r="G26" s="472">
        <v>201.4</v>
      </c>
      <c r="H26" s="470">
        <v>199.7</v>
      </c>
      <c r="I26" s="471">
        <v>206.5</v>
      </c>
      <c r="J26" s="471">
        <v>206.41428696525608</v>
      </c>
      <c r="K26" s="472">
        <v>202.04138890693048</v>
      </c>
      <c r="L26" s="470">
        <v>192.09440488032388</v>
      </c>
      <c r="M26" s="471">
        <v>177.71120045808493</v>
      </c>
      <c r="N26" s="471">
        <v>193.13819761077821</v>
      </c>
      <c r="O26" s="473">
        <v>193.48650681607612</v>
      </c>
      <c r="P26" s="474">
        <v>206.66306229657036</v>
      </c>
      <c r="Q26" s="475">
        <v>217.83299194295114</v>
      </c>
      <c r="R26" s="475">
        <v>226.24407337988859</v>
      </c>
      <c r="S26" s="473">
        <v>236.9</v>
      </c>
      <c r="T26" s="620">
        <v>260.5</v>
      </c>
      <c r="U26" s="5"/>
    </row>
    <row r="27" spans="2:25" s="129" customFormat="1" ht="24.95" customHeight="1" thickBot="1" x14ac:dyDescent="0.3">
      <c r="B27" s="795" t="s">
        <v>17</v>
      </c>
      <c r="C27" s="296">
        <v>2010</v>
      </c>
      <c r="D27" s="796">
        <v>103.9</v>
      </c>
      <c r="E27" s="797">
        <v>104.70175873312625</v>
      </c>
      <c r="F27" s="797">
        <v>105.82214232370779</v>
      </c>
      <c r="G27" s="798">
        <v>106.16527816660403</v>
      </c>
      <c r="H27" s="799">
        <v>106.20613876983725</v>
      </c>
      <c r="I27" s="797">
        <v>106.26003454520553</v>
      </c>
      <c r="J27" s="797">
        <v>105.2533192011162</v>
      </c>
      <c r="K27" s="800">
        <v>104.30686863155654</v>
      </c>
      <c r="L27" s="796">
        <v>104.523769060455</v>
      </c>
      <c r="M27" s="797">
        <v>103.85520605144511</v>
      </c>
      <c r="N27" s="797">
        <v>102.97061440098337</v>
      </c>
      <c r="O27" s="801">
        <v>103.28065635831065</v>
      </c>
      <c r="P27" s="802" t="s">
        <v>24</v>
      </c>
      <c r="Q27" s="803" t="s">
        <v>24</v>
      </c>
      <c r="R27" s="803" t="s">
        <v>24</v>
      </c>
      <c r="S27" s="801" t="s">
        <v>24</v>
      </c>
      <c r="T27" s="804" t="s">
        <v>24</v>
      </c>
      <c r="Y27" s="805"/>
    </row>
    <row r="28" spans="2:25" s="1" customFormat="1" ht="24.95" hidden="1" customHeight="1" thickTop="1" thickBot="1" x14ac:dyDescent="0.3">
      <c r="B28" s="517" t="s">
        <v>18</v>
      </c>
      <c r="C28" s="518">
        <v>2016</v>
      </c>
      <c r="D28" s="476">
        <v>95.2</v>
      </c>
      <c r="E28" s="477">
        <v>89.3</v>
      </c>
      <c r="F28" s="477">
        <v>95.9</v>
      </c>
      <c r="G28" s="478">
        <v>108.8</v>
      </c>
      <c r="H28" s="479">
        <v>107.9</v>
      </c>
      <c r="I28" s="479">
        <v>99.2</v>
      </c>
      <c r="J28" s="480">
        <v>108.9</v>
      </c>
      <c r="K28" s="481">
        <v>112.2</v>
      </c>
      <c r="L28" s="482">
        <v>105.1</v>
      </c>
      <c r="M28" s="483">
        <v>103.4</v>
      </c>
      <c r="N28" s="477" t="s">
        <v>24</v>
      </c>
      <c r="O28" s="484" t="s">
        <v>24</v>
      </c>
      <c r="P28" s="485" t="s">
        <v>24</v>
      </c>
      <c r="Q28" s="486"/>
      <c r="R28" s="487"/>
      <c r="S28" s="487"/>
      <c r="T28" s="487"/>
    </row>
    <row r="29" spans="2:25" s="1" customFormat="1" ht="18.75" hidden="1" customHeight="1" thickTop="1" thickBot="1" x14ac:dyDescent="0.3">
      <c r="B29" s="517" t="s">
        <v>19</v>
      </c>
      <c r="C29" s="519"/>
      <c r="D29" s="476" t="s">
        <v>24</v>
      </c>
      <c r="E29" s="477" t="s">
        <v>24</v>
      </c>
      <c r="F29" s="477" t="s">
        <v>24</v>
      </c>
      <c r="G29" s="478" t="s">
        <v>24</v>
      </c>
      <c r="H29" s="479" t="s">
        <v>24</v>
      </c>
      <c r="I29" s="479" t="s">
        <v>24</v>
      </c>
      <c r="J29" s="520"/>
      <c r="K29" s="521"/>
      <c r="L29" s="479" t="s">
        <v>24</v>
      </c>
      <c r="M29" s="522"/>
      <c r="N29" s="523"/>
      <c r="O29" s="524"/>
      <c r="P29" s="524"/>
      <c r="Q29" s="525" t="s">
        <v>24</v>
      </c>
      <c r="R29" s="524"/>
      <c r="S29" s="524"/>
      <c r="T29" s="524"/>
    </row>
    <row r="30" spans="2:25" s="1" customFormat="1" ht="3" customHeight="1" thickTop="1" x14ac:dyDescent="0.25">
      <c r="B30" s="11"/>
      <c r="C30" s="14"/>
      <c r="D30" s="16"/>
      <c r="E30" s="16"/>
      <c r="F30" s="16"/>
      <c r="G30" s="16"/>
      <c r="H30" s="16"/>
      <c r="I30" s="16"/>
      <c r="J30" s="12"/>
      <c r="K30" s="12"/>
      <c r="L30" s="16"/>
      <c r="M30" s="16"/>
      <c r="N30" s="16"/>
    </row>
    <row r="31" spans="2:25" s="1" customFormat="1" ht="15" customHeight="1" x14ac:dyDescent="0.25">
      <c r="B31" s="739" t="s">
        <v>89</v>
      </c>
      <c r="C31" s="739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2:25" s="1" customFormat="1" ht="15" customHeight="1" x14ac:dyDescent="0.25">
      <c r="B32" s="617" t="s">
        <v>107</v>
      </c>
      <c r="C32" s="618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2:14" s="44" customFormat="1" ht="15" customHeight="1" x14ac:dyDescent="0.25">
      <c r="B33" s="183" t="s">
        <v>91</v>
      </c>
      <c r="C33" s="190"/>
    </row>
    <row r="41" spans="2:14" x14ac:dyDescent="0.25">
      <c r="K41" s="175"/>
      <c r="L41" s="175"/>
      <c r="M41" s="175"/>
      <c r="N41" s="175"/>
    </row>
  </sheetData>
  <mergeCells count="9">
    <mergeCell ref="B1:T1"/>
    <mergeCell ref="B3:T3"/>
    <mergeCell ref="B4:T4"/>
    <mergeCell ref="B31:C31"/>
    <mergeCell ref="C7:C8"/>
    <mergeCell ref="D7:G7"/>
    <mergeCell ref="H7:K7"/>
    <mergeCell ref="L7:O7"/>
    <mergeCell ref="P7:S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4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7F9A-820C-43AB-992B-879FAE469E63}">
  <sheetPr codeName="Sheet8">
    <tabColor theme="0" tint="-0.249977111117893"/>
    <pageSetUpPr fitToPage="1"/>
  </sheetPr>
  <dimension ref="B1:V31"/>
  <sheetViews>
    <sheetView showGridLines="0" rightToLeft="1" view="pageBreakPreview" zoomScaleNormal="100" zoomScaleSheetLayoutView="100" workbookViewId="0"/>
  </sheetViews>
  <sheetFormatPr defaultRowHeight="15" x14ac:dyDescent="0.25"/>
  <cols>
    <col min="1" max="1" width="1.7109375" customWidth="1"/>
    <col min="2" max="2" width="12.7109375" customWidth="1"/>
    <col min="3" max="6" width="11.7109375" hidden="1" customWidth="1"/>
    <col min="7" max="9" width="11.7109375" customWidth="1"/>
    <col min="10" max="10" width="11.28515625" customWidth="1"/>
    <col min="11" max="13" width="11.7109375" customWidth="1"/>
    <col min="14" max="14" width="12.5703125" customWidth="1"/>
    <col min="15" max="19" width="11.7109375" customWidth="1"/>
    <col min="20" max="20" width="1.7109375" customWidth="1"/>
  </cols>
  <sheetData>
    <row r="1" spans="2:22" ht="39.950000000000003" customHeight="1" x14ac:dyDescent="0.25">
      <c r="B1" s="716" t="s">
        <v>112</v>
      </c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</row>
    <row r="2" spans="2:22" s="1" customFormat="1" ht="20.100000000000001" customHeight="1" x14ac:dyDescent="0.25">
      <c r="B2" s="2"/>
    </row>
    <row r="3" spans="2:22" s="1" customFormat="1" ht="27" x14ac:dyDescent="0.25">
      <c r="B3" s="742" t="s">
        <v>41</v>
      </c>
      <c r="C3" s="742"/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2"/>
      <c r="R3" s="742"/>
      <c r="S3" s="742"/>
    </row>
    <row r="4" spans="2:22" s="1" customFormat="1" ht="27" customHeight="1" x14ac:dyDescent="0.25">
      <c r="B4" s="715" t="s">
        <v>104</v>
      </c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Q4" s="715"/>
      <c r="R4" s="715"/>
      <c r="S4" s="715"/>
    </row>
    <row r="5" spans="2:22" s="1" customFormat="1" ht="20.100000000000001" customHeight="1" x14ac:dyDescent="0.25">
      <c r="B5" s="9"/>
      <c r="C5" s="9"/>
      <c r="D5" s="9"/>
      <c r="E5" s="9"/>
      <c r="F5" s="9"/>
      <c r="G5" s="9"/>
      <c r="H5" s="9"/>
      <c r="I5" s="9"/>
      <c r="J5" s="9"/>
      <c r="K5" s="18"/>
      <c r="L5" s="23"/>
      <c r="M5" s="26"/>
      <c r="O5" s="138"/>
      <c r="P5" s="224"/>
      <c r="Q5" s="465"/>
      <c r="R5" s="224"/>
      <c r="S5" s="170"/>
    </row>
    <row r="6" spans="2:22" s="1" customFormat="1" ht="15.75" thickBot="1" x14ac:dyDescent="0.3">
      <c r="B6" s="2"/>
      <c r="S6" s="17" t="s">
        <v>30</v>
      </c>
    </row>
    <row r="7" spans="2:22" s="1" customFormat="1" ht="24.95" customHeight="1" thickTop="1" x14ac:dyDescent="0.25">
      <c r="B7" s="488"/>
      <c r="C7" s="734">
        <v>2018</v>
      </c>
      <c r="D7" s="735"/>
      <c r="E7" s="735"/>
      <c r="F7" s="736"/>
      <c r="G7" s="734">
        <v>2019</v>
      </c>
      <c r="H7" s="735"/>
      <c r="I7" s="735"/>
      <c r="J7" s="735"/>
      <c r="K7" s="734">
        <v>2020</v>
      </c>
      <c r="L7" s="735"/>
      <c r="M7" s="735"/>
      <c r="N7" s="735"/>
      <c r="O7" s="728">
        <v>2021</v>
      </c>
      <c r="P7" s="729"/>
      <c r="Q7" s="729"/>
      <c r="R7" s="730"/>
      <c r="S7" s="563">
        <v>2022</v>
      </c>
      <c r="T7" s="494"/>
    </row>
    <row r="8" spans="2:22" s="1" customFormat="1" ht="35.1" customHeight="1" thickBot="1" x14ac:dyDescent="0.3">
      <c r="B8" s="489"/>
      <c r="C8" s="495" t="s">
        <v>20</v>
      </c>
      <c r="D8" s="496" t="s">
        <v>21</v>
      </c>
      <c r="E8" s="496" t="s">
        <v>22</v>
      </c>
      <c r="F8" s="497" t="s">
        <v>23</v>
      </c>
      <c r="G8" s="495" t="s">
        <v>20</v>
      </c>
      <c r="H8" s="496" t="s">
        <v>21</v>
      </c>
      <c r="I8" s="498" t="s">
        <v>22</v>
      </c>
      <c r="J8" s="499" t="s">
        <v>23</v>
      </c>
      <c r="K8" s="495" t="s">
        <v>20</v>
      </c>
      <c r="L8" s="496" t="s">
        <v>21</v>
      </c>
      <c r="M8" s="496" t="s">
        <v>22</v>
      </c>
      <c r="N8" s="500" t="s">
        <v>23</v>
      </c>
      <c r="O8" s="501" t="s">
        <v>20</v>
      </c>
      <c r="P8" s="496" t="s">
        <v>21</v>
      </c>
      <c r="Q8" s="496" t="s">
        <v>22</v>
      </c>
      <c r="R8" s="500" t="s">
        <v>23</v>
      </c>
      <c r="S8" s="572" t="s">
        <v>20</v>
      </c>
      <c r="T8" s="494"/>
    </row>
    <row r="9" spans="2:22" s="1" customFormat="1" ht="24.95" customHeight="1" x14ac:dyDescent="0.25">
      <c r="B9" s="281" t="s">
        <v>0</v>
      </c>
      <c r="C9" s="323">
        <v>18.399999999999999</v>
      </c>
      <c r="D9" s="324">
        <v>18.7</v>
      </c>
      <c r="E9" s="324">
        <v>18.600000000000001</v>
      </c>
      <c r="F9" s="325">
        <v>18.7</v>
      </c>
      <c r="G9" s="323">
        <v>19</v>
      </c>
      <c r="H9" s="324">
        <v>19.2</v>
      </c>
      <c r="I9" s="324">
        <v>19.100000000000001</v>
      </c>
      <c r="J9" s="325">
        <v>19</v>
      </c>
      <c r="K9" s="323">
        <v>19.3</v>
      </c>
      <c r="L9" s="324">
        <v>23</v>
      </c>
      <c r="M9" s="324">
        <v>23.9</v>
      </c>
      <c r="N9" s="326">
        <v>24.7</v>
      </c>
      <c r="O9" s="327">
        <v>25</v>
      </c>
      <c r="P9" s="324">
        <v>24.8</v>
      </c>
      <c r="Q9" s="324">
        <v>23.2</v>
      </c>
      <c r="R9" s="575">
        <v>23.3</v>
      </c>
      <c r="S9" s="622">
        <v>22.8</v>
      </c>
      <c r="T9" s="494"/>
      <c r="V9" s="279"/>
    </row>
    <row r="10" spans="2:22" s="1" customFormat="1" ht="18.95" hidden="1" customHeight="1" x14ac:dyDescent="0.25">
      <c r="B10" s="284" t="s">
        <v>1</v>
      </c>
      <c r="C10" s="328" t="s">
        <v>24</v>
      </c>
      <c r="D10" s="329" t="s">
        <v>24</v>
      </c>
      <c r="E10" s="329" t="s">
        <v>24</v>
      </c>
      <c r="F10" s="330" t="s">
        <v>24</v>
      </c>
      <c r="G10" s="328" t="s">
        <v>24</v>
      </c>
      <c r="H10" s="329" t="s">
        <v>24</v>
      </c>
      <c r="I10" s="329" t="s">
        <v>24</v>
      </c>
      <c r="J10" s="330"/>
      <c r="K10" s="328"/>
      <c r="L10" s="329"/>
      <c r="M10" s="329"/>
      <c r="N10" s="331"/>
      <c r="O10" s="332"/>
      <c r="P10" s="329"/>
      <c r="Q10" s="329"/>
      <c r="R10" s="576"/>
      <c r="S10" s="573"/>
      <c r="T10" s="494"/>
    </row>
    <row r="11" spans="2:22" s="1" customFormat="1" ht="18.95" hidden="1" customHeight="1" x14ac:dyDescent="0.25">
      <c r="B11" s="284" t="s">
        <v>2</v>
      </c>
      <c r="C11" s="328" t="s">
        <v>24</v>
      </c>
      <c r="D11" s="329" t="s">
        <v>24</v>
      </c>
      <c r="E11" s="329" t="s">
        <v>24</v>
      </c>
      <c r="F11" s="330" t="s">
        <v>24</v>
      </c>
      <c r="G11" s="328" t="s">
        <v>24</v>
      </c>
      <c r="H11" s="329" t="s">
        <v>24</v>
      </c>
      <c r="I11" s="329" t="s">
        <v>24</v>
      </c>
      <c r="J11" s="330"/>
      <c r="K11" s="328"/>
      <c r="L11" s="329"/>
      <c r="M11" s="329"/>
      <c r="N11" s="331"/>
      <c r="O11" s="332"/>
      <c r="P11" s="329"/>
      <c r="Q11" s="329"/>
      <c r="R11" s="576"/>
      <c r="S11" s="573"/>
      <c r="T11" s="494"/>
    </row>
    <row r="12" spans="2:22" s="1" customFormat="1" ht="24.95" customHeight="1" x14ac:dyDescent="0.25">
      <c r="B12" s="284" t="s">
        <v>3</v>
      </c>
      <c r="C12" s="328">
        <v>15.4</v>
      </c>
      <c r="D12" s="329">
        <v>15.4</v>
      </c>
      <c r="E12" s="329">
        <v>15.5</v>
      </c>
      <c r="F12" s="330">
        <v>15.5</v>
      </c>
      <c r="G12" s="328">
        <v>15.3</v>
      </c>
      <c r="H12" s="329">
        <v>15.3</v>
      </c>
      <c r="I12" s="329">
        <v>15.1</v>
      </c>
      <c r="J12" s="330">
        <v>14.9</v>
      </c>
      <c r="K12" s="328">
        <v>15.1</v>
      </c>
      <c r="L12" s="329">
        <v>18</v>
      </c>
      <c r="M12" s="329">
        <v>16.2</v>
      </c>
      <c r="N12" s="333">
        <v>17.399999999999999</v>
      </c>
      <c r="O12" s="332">
        <v>17.8</v>
      </c>
      <c r="P12" s="329">
        <v>17.899999999999999</v>
      </c>
      <c r="Q12" s="329">
        <v>18.399999999999999</v>
      </c>
      <c r="R12" s="576">
        <v>16.2</v>
      </c>
      <c r="S12" s="573">
        <v>16.100000000000001</v>
      </c>
      <c r="T12" s="494"/>
    </row>
    <row r="13" spans="2:22" s="1" customFormat="1" ht="18.95" hidden="1" customHeight="1" x14ac:dyDescent="0.25">
      <c r="B13" s="284" t="s">
        <v>4</v>
      </c>
      <c r="C13" s="334" t="s">
        <v>24</v>
      </c>
      <c r="D13" s="335" t="s">
        <v>24</v>
      </c>
      <c r="E13" s="335" t="s">
        <v>24</v>
      </c>
      <c r="F13" s="336" t="s">
        <v>24</v>
      </c>
      <c r="G13" s="334" t="s">
        <v>24</v>
      </c>
      <c r="H13" s="335" t="s">
        <v>24</v>
      </c>
      <c r="I13" s="335" t="s">
        <v>24</v>
      </c>
      <c r="J13" s="336">
        <v>11.4</v>
      </c>
      <c r="K13" s="334"/>
      <c r="L13" s="335"/>
      <c r="M13" s="335"/>
      <c r="N13" s="331"/>
      <c r="O13" s="337"/>
      <c r="P13" s="335"/>
      <c r="Q13" s="335"/>
      <c r="R13" s="577"/>
      <c r="S13" s="574"/>
      <c r="T13" s="494"/>
    </row>
    <row r="14" spans="2:22" s="1" customFormat="1" ht="18.95" hidden="1" customHeight="1" x14ac:dyDescent="0.25">
      <c r="B14" s="284" t="s">
        <v>5</v>
      </c>
      <c r="C14" s="328" t="s">
        <v>24</v>
      </c>
      <c r="D14" s="329" t="s">
        <v>24</v>
      </c>
      <c r="E14" s="329" t="s">
        <v>24</v>
      </c>
      <c r="F14" s="330" t="s">
        <v>24</v>
      </c>
      <c r="G14" s="328" t="s">
        <v>24</v>
      </c>
      <c r="H14" s="329" t="s">
        <v>24</v>
      </c>
      <c r="I14" s="329" t="s">
        <v>24</v>
      </c>
      <c r="J14" s="330"/>
      <c r="K14" s="328"/>
      <c r="L14" s="329"/>
      <c r="M14" s="329"/>
      <c r="N14" s="331"/>
      <c r="O14" s="332"/>
      <c r="P14" s="329"/>
      <c r="Q14" s="329"/>
      <c r="R14" s="576"/>
      <c r="S14" s="573"/>
      <c r="T14" s="494"/>
    </row>
    <row r="15" spans="2:22" s="1" customFormat="1" ht="24.95" customHeight="1" x14ac:dyDescent="0.25">
      <c r="B15" s="284" t="s">
        <v>6</v>
      </c>
      <c r="C15" s="338">
        <v>6.0957570731331883</v>
      </c>
      <c r="D15" s="339">
        <v>5.9869977640469738</v>
      </c>
      <c r="E15" s="339">
        <v>5.9931485308416255</v>
      </c>
      <c r="F15" s="340">
        <v>6.0420560119391746</v>
      </c>
      <c r="G15" s="338">
        <v>5.7236720727992729</v>
      </c>
      <c r="H15" s="339">
        <v>5.6182096869218645</v>
      </c>
      <c r="I15" s="339">
        <v>5.5307016299205536</v>
      </c>
      <c r="J15" s="340">
        <v>5.6730416089321469</v>
      </c>
      <c r="K15" s="338">
        <v>5.6694591526817826</v>
      </c>
      <c r="L15" s="339">
        <v>8.9798129171163552</v>
      </c>
      <c r="M15" s="339">
        <v>8.5033831452848911</v>
      </c>
      <c r="N15" s="341">
        <v>7.4</v>
      </c>
      <c r="O15" s="342">
        <v>6.5</v>
      </c>
      <c r="P15" s="339">
        <v>6.6</v>
      </c>
      <c r="Q15" s="339">
        <v>6.6</v>
      </c>
      <c r="R15" s="578">
        <v>6.9</v>
      </c>
      <c r="S15" s="623">
        <v>6.0093591958224986</v>
      </c>
      <c r="T15" s="494"/>
    </row>
    <row r="16" spans="2:22" s="1" customFormat="1" ht="18.95" hidden="1" customHeight="1" x14ac:dyDescent="0.25">
      <c r="B16" s="284" t="s">
        <v>7</v>
      </c>
      <c r="C16" s="328" t="s">
        <v>24</v>
      </c>
      <c r="D16" s="329" t="s">
        <v>24</v>
      </c>
      <c r="E16" s="329" t="s">
        <v>24</v>
      </c>
      <c r="F16" s="330" t="s">
        <v>24</v>
      </c>
      <c r="G16" s="328" t="s">
        <v>24</v>
      </c>
      <c r="H16" s="329" t="s">
        <v>24</v>
      </c>
      <c r="I16" s="329" t="s">
        <v>24</v>
      </c>
      <c r="J16" s="330">
        <v>17</v>
      </c>
      <c r="K16" s="328"/>
      <c r="L16" s="329"/>
      <c r="M16" s="329"/>
      <c r="N16" s="333" t="s">
        <v>100</v>
      </c>
      <c r="O16" s="332"/>
      <c r="P16" s="329"/>
      <c r="Q16" s="329"/>
      <c r="R16" s="576"/>
      <c r="S16" s="573"/>
      <c r="T16" s="494"/>
    </row>
    <row r="17" spans="2:21" s="1" customFormat="1" ht="18.95" hidden="1" customHeight="1" x14ac:dyDescent="0.25">
      <c r="B17" s="284" t="s">
        <v>8</v>
      </c>
      <c r="C17" s="328" t="s">
        <v>24</v>
      </c>
      <c r="D17" s="329" t="s">
        <v>24</v>
      </c>
      <c r="E17" s="329" t="s">
        <v>24</v>
      </c>
      <c r="F17" s="330" t="s">
        <v>24</v>
      </c>
      <c r="G17" s="328" t="s">
        <v>24</v>
      </c>
      <c r="H17" s="329" t="s">
        <v>24</v>
      </c>
      <c r="I17" s="329" t="s">
        <v>24</v>
      </c>
      <c r="J17" s="330"/>
      <c r="K17" s="328"/>
      <c r="L17" s="329"/>
      <c r="M17" s="329"/>
      <c r="N17" s="333"/>
      <c r="O17" s="332"/>
      <c r="P17" s="329"/>
      <c r="Q17" s="329"/>
      <c r="R17" s="576"/>
      <c r="S17" s="573"/>
      <c r="T17" s="494"/>
    </row>
    <row r="18" spans="2:21" s="1" customFormat="1" ht="18.95" hidden="1" customHeight="1" x14ac:dyDescent="0.25">
      <c r="B18" s="284" t="s">
        <v>9</v>
      </c>
      <c r="C18" s="328" t="s">
        <v>24</v>
      </c>
      <c r="D18" s="329" t="s">
        <v>24</v>
      </c>
      <c r="E18" s="329" t="s">
        <v>24</v>
      </c>
      <c r="F18" s="330" t="s">
        <v>24</v>
      </c>
      <c r="G18" s="328" t="s">
        <v>24</v>
      </c>
      <c r="H18" s="329" t="s">
        <v>24</v>
      </c>
      <c r="I18" s="329" t="s">
        <v>24</v>
      </c>
      <c r="J18" s="330"/>
      <c r="K18" s="328"/>
      <c r="L18" s="329"/>
      <c r="M18" s="329"/>
      <c r="N18" s="333"/>
      <c r="O18" s="332"/>
      <c r="P18" s="329"/>
      <c r="Q18" s="329"/>
      <c r="R18" s="576"/>
      <c r="S18" s="573"/>
      <c r="T18" s="494"/>
    </row>
    <row r="19" spans="2:21" s="1" customFormat="1" ht="24.95" customHeight="1" x14ac:dyDescent="0.25">
      <c r="B19" s="284" t="s">
        <v>10</v>
      </c>
      <c r="C19" s="328">
        <v>2.2000000000000002</v>
      </c>
      <c r="D19" s="329">
        <v>2.4</v>
      </c>
      <c r="E19" s="329">
        <v>2.1</v>
      </c>
      <c r="F19" s="330">
        <v>1.8</v>
      </c>
      <c r="G19" s="328">
        <v>3</v>
      </c>
      <c r="H19" s="329">
        <v>2.2999999999999998</v>
      </c>
      <c r="I19" s="329">
        <v>2.2999999999999998</v>
      </c>
      <c r="J19" s="330">
        <v>2.8</v>
      </c>
      <c r="K19" s="328">
        <v>2.5</v>
      </c>
      <c r="L19" s="329">
        <v>2.8</v>
      </c>
      <c r="M19" s="329">
        <v>2.9</v>
      </c>
      <c r="N19" s="333">
        <v>2.9</v>
      </c>
      <c r="O19" s="332">
        <v>2.8</v>
      </c>
      <c r="P19" s="329">
        <v>3.9</v>
      </c>
      <c r="Q19" s="329">
        <v>2.4</v>
      </c>
      <c r="R19" s="576">
        <v>1.9</v>
      </c>
      <c r="S19" s="573">
        <v>2.2999999999999998</v>
      </c>
      <c r="T19" s="494"/>
      <c r="U19" s="279"/>
    </row>
    <row r="20" spans="2:21" s="1" customFormat="1" ht="24.95" customHeight="1" x14ac:dyDescent="0.25">
      <c r="B20" s="284" t="s">
        <v>25</v>
      </c>
      <c r="C20" s="328">
        <v>26.5</v>
      </c>
      <c r="D20" s="329">
        <v>27.4</v>
      </c>
      <c r="E20" s="329">
        <v>26.9</v>
      </c>
      <c r="F20" s="330">
        <v>24.2</v>
      </c>
      <c r="G20" s="328">
        <v>26.8</v>
      </c>
      <c r="H20" s="329">
        <v>26</v>
      </c>
      <c r="I20" s="329">
        <v>24.6</v>
      </c>
      <c r="J20" s="330">
        <v>24</v>
      </c>
      <c r="K20" s="328">
        <v>25</v>
      </c>
      <c r="L20" s="329">
        <v>26.6</v>
      </c>
      <c r="M20" s="329">
        <v>28.5</v>
      </c>
      <c r="N20" s="333">
        <v>23.4</v>
      </c>
      <c r="O20" s="332">
        <v>27.8</v>
      </c>
      <c r="P20" s="329">
        <v>26.4</v>
      </c>
      <c r="Q20" s="329">
        <v>27.3</v>
      </c>
      <c r="R20" s="576">
        <v>24.2</v>
      </c>
      <c r="S20" s="573">
        <v>25.4</v>
      </c>
      <c r="T20" s="494"/>
    </row>
    <row r="21" spans="2:21" s="1" customFormat="1" ht="18.95" hidden="1" customHeight="1" x14ac:dyDescent="0.25">
      <c r="B21" s="284" t="s">
        <v>11</v>
      </c>
      <c r="C21" s="328" t="s">
        <v>24</v>
      </c>
      <c r="D21" s="329" t="s">
        <v>24</v>
      </c>
      <c r="E21" s="329" t="s">
        <v>24</v>
      </c>
      <c r="F21" s="330" t="s">
        <v>24</v>
      </c>
      <c r="G21" s="328" t="s">
        <v>24</v>
      </c>
      <c r="H21" s="329" t="s">
        <v>24</v>
      </c>
      <c r="I21" s="329" t="s">
        <v>24</v>
      </c>
      <c r="J21" s="330"/>
      <c r="K21" s="328"/>
      <c r="L21" s="329"/>
      <c r="M21" s="329"/>
      <c r="N21" s="333"/>
      <c r="O21" s="332"/>
      <c r="P21" s="329"/>
      <c r="Q21" s="329"/>
      <c r="R21" s="576"/>
      <c r="S21" s="573"/>
      <c r="T21" s="494"/>
    </row>
    <row r="22" spans="2:21" s="1" customFormat="1" ht="18.95" hidden="1" customHeight="1" x14ac:dyDescent="0.25">
      <c r="B22" s="284" t="s">
        <v>12</v>
      </c>
      <c r="C22" s="328" t="s">
        <v>24</v>
      </c>
      <c r="D22" s="329" t="s">
        <v>24</v>
      </c>
      <c r="E22" s="329" t="s">
        <v>24</v>
      </c>
      <c r="F22" s="330" t="s">
        <v>24</v>
      </c>
      <c r="G22" s="328" t="s">
        <v>24</v>
      </c>
      <c r="H22" s="329" t="s">
        <v>24</v>
      </c>
      <c r="I22" s="329" t="s">
        <v>24</v>
      </c>
      <c r="J22" s="330"/>
      <c r="K22" s="328"/>
      <c r="L22" s="329"/>
      <c r="M22" s="329"/>
      <c r="N22" s="333"/>
      <c r="O22" s="332"/>
      <c r="P22" s="329"/>
      <c r="Q22" s="329"/>
      <c r="R22" s="576"/>
      <c r="S22" s="573"/>
      <c r="T22" s="494"/>
    </row>
    <row r="23" spans="2:21" s="1" customFormat="1" ht="24.95" customHeight="1" x14ac:dyDescent="0.25">
      <c r="B23" s="284" t="s">
        <v>13</v>
      </c>
      <c r="C23" s="328">
        <v>1.1000000000000001</v>
      </c>
      <c r="D23" s="329">
        <v>1.1000000000000001</v>
      </c>
      <c r="E23" s="329">
        <v>1</v>
      </c>
      <c r="F23" s="330">
        <v>1.1000000000000001</v>
      </c>
      <c r="G23" s="328">
        <v>1.1000000000000001</v>
      </c>
      <c r="H23" s="329">
        <v>1.1000000000000001</v>
      </c>
      <c r="I23" s="329" t="s">
        <v>24</v>
      </c>
      <c r="J23" s="330">
        <v>1.2</v>
      </c>
      <c r="K23" s="328" t="s">
        <v>24</v>
      </c>
      <c r="L23" s="329" t="s">
        <v>24</v>
      </c>
      <c r="M23" s="329" t="s">
        <v>24</v>
      </c>
      <c r="N23" s="341">
        <v>1.2756000000000001</v>
      </c>
      <c r="O23" s="343">
        <v>1.3057000000000001</v>
      </c>
      <c r="P23" s="344">
        <v>1.3</v>
      </c>
      <c r="Q23" s="344" t="s">
        <v>24</v>
      </c>
      <c r="R23" s="341" t="s">
        <v>24</v>
      </c>
      <c r="S23" s="573" t="s">
        <v>24</v>
      </c>
      <c r="T23" s="494"/>
    </row>
    <row r="24" spans="2:21" s="1" customFormat="1" ht="18.95" hidden="1" customHeight="1" x14ac:dyDescent="0.25">
      <c r="B24" s="284" t="s">
        <v>14</v>
      </c>
      <c r="C24" s="328" t="s">
        <v>24</v>
      </c>
      <c r="D24" s="329" t="s">
        <v>24</v>
      </c>
      <c r="E24" s="329" t="s">
        <v>24</v>
      </c>
      <c r="F24" s="330" t="s">
        <v>24</v>
      </c>
      <c r="G24" s="328" t="s">
        <v>24</v>
      </c>
      <c r="H24" s="329" t="s">
        <v>24</v>
      </c>
      <c r="I24" s="329" t="s">
        <v>24</v>
      </c>
      <c r="J24" s="330"/>
      <c r="K24" s="328"/>
      <c r="L24" s="329"/>
      <c r="M24" s="329"/>
      <c r="N24" s="333"/>
      <c r="O24" s="332"/>
      <c r="P24" s="329"/>
      <c r="Q24" s="329"/>
      <c r="R24" s="576"/>
      <c r="S24" s="573"/>
      <c r="T24" s="494"/>
    </row>
    <row r="25" spans="2:21" s="1" customFormat="1" ht="18.95" hidden="1" customHeight="1" x14ac:dyDescent="0.25">
      <c r="B25" s="284" t="s">
        <v>15</v>
      </c>
      <c r="C25" s="328" t="s">
        <v>24</v>
      </c>
      <c r="D25" s="329" t="s">
        <v>24</v>
      </c>
      <c r="E25" s="329" t="s">
        <v>24</v>
      </c>
      <c r="F25" s="330" t="s">
        <v>24</v>
      </c>
      <c r="G25" s="328" t="s">
        <v>24</v>
      </c>
      <c r="H25" s="329" t="s">
        <v>24</v>
      </c>
      <c r="I25" s="329" t="s">
        <v>24</v>
      </c>
      <c r="J25" s="330"/>
      <c r="K25" s="328"/>
      <c r="L25" s="329"/>
      <c r="M25" s="329"/>
      <c r="N25" s="333"/>
      <c r="O25" s="332"/>
      <c r="P25" s="329"/>
      <c r="Q25" s="329"/>
      <c r="R25" s="576"/>
      <c r="S25" s="573"/>
      <c r="T25" s="494"/>
    </row>
    <row r="26" spans="2:21" s="1" customFormat="1" ht="24.95" customHeight="1" x14ac:dyDescent="0.25">
      <c r="B26" s="284" t="s">
        <v>16</v>
      </c>
      <c r="C26" s="328">
        <v>10.6</v>
      </c>
      <c r="D26" s="329">
        <v>9.9</v>
      </c>
      <c r="E26" s="329">
        <v>10</v>
      </c>
      <c r="F26" s="330">
        <v>8.9</v>
      </c>
      <c r="G26" s="328">
        <v>8.1</v>
      </c>
      <c r="H26" s="329">
        <v>7.5</v>
      </c>
      <c r="I26" s="329">
        <v>7.8</v>
      </c>
      <c r="J26" s="330">
        <v>8</v>
      </c>
      <c r="K26" s="328">
        <v>7.7</v>
      </c>
      <c r="L26" s="329">
        <v>9.6</v>
      </c>
      <c r="M26" s="329">
        <v>7.3</v>
      </c>
      <c r="N26" s="333">
        <v>7.2</v>
      </c>
      <c r="O26" s="332">
        <v>7.4</v>
      </c>
      <c r="P26" s="329">
        <v>7.3</v>
      </c>
      <c r="Q26" s="329">
        <v>7.5</v>
      </c>
      <c r="R26" s="576">
        <v>7.4</v>
      </c>
      <c r="S26" s="573">
        <v>7.2</v>
      </c>
      <c r="T26" s="502"/>
    </row>
    <row r="27" spans="2:21" s="1" customFormat="1" ht="24.95" customHeight="1" x14ac:dyDescent="0.25">
      <c r="B27" s="284" t="s">
        <v>17</v>
      </c>
      <c r="C27" s="328">
        <v>10.5</v>
      </c>
      <c r="D27" s="329">
        <v>9.3000000000000007</v>
      </c>
      <c r="E27" s="329">
        <v>9.3000000000000007</v>
      </c>
      <c r="F27" s="330">
        <v>9.4</v>
      </c>
      <c r="G27" s="328">
        <v>9.1</v>
      </c>
      <c r="H27" s="329">
        <v>8.1</v>
      </c>
      <c r="I27" s="329">
        <v>9.4</v>
      </c>
      <c r="J27" s="330">
        <v>10.199999999999999</v>
      </c>
      <c r="K27" s="328">
        <v>10.5</v>
      </c>
      <c r="L27" s="329">
        <v>12.3</v>
      </c>
      <c r="M27" s="329">
        <v>12.7</v>
      </c>
      <c r="N27" s="333">
        <v>12.2</v>
      </c>
      <c r="O27" s="332">
        <v>12.5</v>
      </c>
      <c r="P27" s="329">
        <v>12.8</v>
      </c>
      <c r="Q27" s="329">
        <v>11.8</v>
      </c>
      <c r="R27" s="576">
        <v>11.9</v>
      </c>
      <c r="S27" s="573">
        <v>12.1</v>
      </c>
      <c r="T27" s="494"/>
    </row>
    <row r="28" spans="2:21" s="1" customFormat="1" ht="18.95" hidden="1" customHeight="1" x14ac:dyDescent="0.25">
      <c r="B28" s="503" t="s">
        <v>18</v>
      </c>
      <c r="C28" s="504" t="s">
        <v>24</v>
      </c>
      <c r="D28" s="505" t="s">
        <v>24</v>
      </c>
      <c r="E28" s="505" t="s">
        <v>24</v>
      </c>
      <c r="F28" s="506" t="s">
        <v>24</v>
      </c>
      <c r="G28" s="507" t="s">
        <v>24</v>
      </c>
      <c r="H28" s="505" t="s">
        <v>24</v>
      </c>
      <c r="I28" s="505" t="s">
        <v>24</v>
      </c>
      <c r="J28" s="508"/>
      <c r="K28" s="507" t="s">
        <v>24</v>
      </c>
      <c r="L28" s="507"/>
      <c r="M28" s="507"/>
      <c r="N28" s="494"/>
      <c r="O28" s="507" t="s">
        <v>24</v>
      </c>
      <c r="P28" s="507"/>
      <c r="Q28" s="507"/>
      <c r="R28" s="506"/>
      <c r="S28" s="509"/>
      <c r="T28" s="494"/>
    </row>
    <row r="29" spans="2:21" s="1" customFormat="1" ht="24.95" customHeight="1" thickBot="1" x14ac:dyDescent="0.3">
      <c r="B29" s="597" t="s">
        <v>19</v>
      </c>
      <c r="C29" s="510">
        <v>13.01</v>
      </c>
      <c r="D29" s="511">
        <v>13.01</v>
      </c>
      <c r="E29" s="511">
        <v>13.01</v>
      </c>
      <c r="F29" s="512">
        <v>13.01</v>
      </c>
      <c r="G29" s="513">
        <v>12.9</v>
      </c>
      <c r="H29" s="511">
        <v>12.9</v>
      </c>
      <c r="I29" s="511">
        <v>12.9</v>
      </c>
      <c r="J29" s="514">
        <v>12.9</v>
      </c>
      <c r="K29" s="510">
        <v>13.13</v>
      </c>
      <c r="L29" s="511">
        <v>13.14</v>
      </c>
      <c r="M29" s="511">
        <v>13.31</v>
      </c>
      <c r="N29" s="515">
        <v>13.42</v>
      </c>
      <c r="O29" s="513">
        <v>14.75</v>
      </c>
      <c r="P29" s="511">
        <v>14.75</v>
      </c>
      <c r="Q29" s="511">
        <v>14.75</v>
      </c>
      <c r="R29" s="512" t="s">
        <v>24</v>
      </c>
      <c r="S29" s="624" t="s">
        <v>24</v>
      </c>
      <c r="T29" s="494"/>
    </row>
    <row r="30" spans="2:21" s="1" customFormat="1" ht="15" customHeight="1" thickTop="1" x14ac:dyDescent="0.25">
      <c r="B30" s="743" t="s">
        <v>89</v>
      </c>
      <c r="C30" s="743"/>
      <c r="D30" s="191"/>
      <c r="E30" s="191"/>
      <c r="F30" s="191"/>
      <c r="G30" s="191"/>
      <c r="H30" s="191"/>
      <c r="I30" s="191"/>
      <c r="J30" s="12"/>
      <c r="K30" s="13"/>
      <c r="L30" s="13"/>
      <c r="M30" s="13"/>
      <c r="O30" s="13"/>
      <c r="P30" s="13"/>
      <c r="Q30" s="13"/>
      <c r="R30" s="13"/>
      <c r="S30" s="13"/>
    </row>
    <row r="31" spans="2:21" s="1" customFormat="1" ht="15" customHeight="1" x14ac:dyDescent="0.25">
      <c r="B31" s="739" t="s">
        <v>91</v>
      </c>
      <c r="C31" s="739"/>
      <c r="D31" s="739"/>
      <c r="E31" s="739"/>
      <c r="F31" s="739"/>
      <c r="G31" s="739"/>
      <c r="H31" s="739"/>
      <c r="I31" s="739"/>
    </row>
  </sheetData>
  <mergeCells count="9">
    <mergeCell ref="B4:S4"/>
    <mergeCell ref="B3:S3"/>
    <mergeCell ref="B1:S1"/>
    <mergeCell ref="B30:C30"/>
    <mergeCell ref="B31:I31"/>
    <mergeCell ref="C7:F7"/>
    <mergeCell ref="G7:J7"/>
    <mergeCell ref="K7:N7"/>
    <mergeCell ref="O7:R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5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7F70-CBD1-4ACC-B3FF-30CA31EF4BF7}">
  <sheetPr>
    <tabColor theme="0" tint="-4.9989318521683403E-2"/>
    <pageSetUpPr fitToPage="1"/>
  </sheetPr>
  <dimension ref="B1:T37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5703125" style="1" customWidth="1"/>
    <col min="2" max="2" width="11.7109375" style="2" customWidth="1"/>
    <col min="3" max="6" width="12.7109375" style="1" hidden="1" customWidth="1"/>
    <col min="7" max="19" width="12.7109375" style="1" customWidth="1"/>
    <col min="20" max="20" width="0.5703125" style="1" customWidth="1"/>
    <col min="21" max="16384" width="9.140625" style="1"/>
  </cols>
  <sheetData>
    <row r="1" spans="2:20" ht="39" customHeight="1" x14ac:dyDescent="0.25">
      <c r="B1" s="744" t="s">
        <v>57</v>
      </c>
      <c r="C1" s="744"/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  <c r="O1" s="744"/>
      <c r="P1" s="744"/>
      <c r="Q1" s="744"/>
      <c r="R1" s="744"/>
      <c r="S1" s="744"/>
    </row>
    <row r="2" spans="2:20" ht="3.95" customHeight="1" x14ac:dyDescent="0.25"/>
    <row r="3" spans="2:20" ht="3.95" customHeight="1" x14ac:dyDescent="0.25"/>
    <row r="4" spans="2:20" ht="27" customHeight="1" x14ac:dyDescent="0.25">
      <c r="B4" s="727" t="s">
        <v>113</v>
      </c>
      <c r="C4" s="727"/>
      <c r="D4" s="727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</row>
    <row r="5" spans="2:20" ht="6" customHeight="1" x14ac:dyDescent="0.25"/>
    <row r="6" spans="2:20" ht="23.1" customHeight="1" x14ac:dyDescent="0.25">
      <c r="B6" s="725" t="s">
        <v>96</v>
      </c>
      <c r="C6" s="725"/>
      <c r="D6" s="725"/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5"/>
      <c r="S6" s="725"/>
    </row>
    <row r="7" spans="2:20" ht="18" customHeight="1" x14ac:dyDescent="0.25">
      <c r="B7" s="745" t="s">
        <v>104</v>
      </c>
      <c r="C7" s="745"/>
      <c r="D7" s="745"/>
      <c r="E7" s="745"/>
      <c r="F7" s="745"/>
      <c r="G7" s="745"/>
      <c r="H7" s="745"/>
      <c r="I7" s="745"/>
      <c r="J7" s="745"/>
      <c r="K7" s="745"/>
      <c r="L7" s="745"/>
      <c r="M7" s="745"/>
      <c r="N7" s="745"/>
      <c r="O7" s="745"/>
      <c r="P7" s="745"/>
      <c r="Q7" s="745"/>
      <c r="R7" s="745"/>
      <c r="S7" s="745"/>
    </row>
    <row r="8" spans="2:20" ht="6" customHeight="1" x14ac:dyDescent="0.25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38"/>
      <c r="P8" s="224"/>
      <c r="Q8" s="465"/>
      <c r="R8" s="224"/>
      <c r="S8" s="170"/>
    </row>
    <row r="9" spans="2:20" ht="14.1" customHeight="1" thickBot="1" x14ac:dyDescent="0.3">
      <c r="J9" s="721" t="s">
        <v>42</v>
      </c>
      <c r="K9" s="721"/>
      <c r="L9" s="721"/>
      <c r="M9" s="721"/>
      <c r="N9" s="721"/>
      <c r="O9" s="721"/>
      <c r="P9" s="721"/>
      <c r="Q9" s="721"/>
      <c r="R9" s="721"/>
      <c r="S9" s="721"/>
    </row>
    <row r="10" spans="2:20" ht="24.95" customHeight="1" thickTop="1" x14ac:dyDescent="0.25">
      <c r="B10" s="3"/>
      <c r="C10" s="718">
        <v>2018</v>
      </c>
      <c r="D10" s="719"/>
      <c r="E10" s="719"/>
      <c r="F10" s="720"/>
      <c r="G10" s="718">
        <v>2019</v>
      </c>
      <c r="H10" s="719"/>
      <c r="I10" s="719"/>
      <c r="J10" s="720"/>
      <c r="K10" s="718">
        <v>2020</v>
      </c>
      <c r="L10" s="719"/>
      <c r="M10" s="719"/>
      <c r="N10" s="719"/>
      <c r="O10" s="722">
        <v>2021</v>
      </c>
      <c r="P10" s="723"/>
      <c r="Q10" s="723"/>
      <c r="R10" s="724"/>
      <c r="S10" s="561">
        <v>2022</v>
      </c>
      <c r="T10" s="5"/>
    </row>
    <row r="11" spans="2:20" s="35" customFormat="1" ht="30" customHeight="1" thickBot="1" x14ac:dyDescent="0.3">
      <c r="B11" s="33"/>
      <c r="C11" s="76" t="s">
        <v>20</v>
      </c>
      <c r="D11" s="62" t="s">
        <v>21</v>
      </c>
      <c r="E11" s="62" t="s">
        <v>22</v>
      </c>
      <c r="F11" s="63" t="s">
        <v>23</v>
      </c>
      <c r="G11" s="76" t="s">
        <v>20</v>
      </c>
      <c r="H11" s="62" t="s">
        <v>21</v>
      </c>
      <c r="I11" s="62" t="s">
        <v>22</v>
      </c>
      <c r="J11" s="64" t="s">
        <v>23</v>
      </c>
      <c r="K11" s="76" t="s">
        <v>20</v>
      </c>
      <c r="L11" s="62" t="s">
        <v>21</v>
      </c>
      <c r="M11" s="62" t="s">
        <v>22</v>
      </c>
      <c r="N11" s="63" t="s">
        <v>23</v>
      </c>
      <c r="O11" s="76" t="s">
        <v>20</v>
      </c>
      <c r="P11" s="62" t="s">
        <v>21</v>
      </c>
      <c r="Q11" s="62" t="s">
        <v>22</v>
      </c>
      <c r="R11" s="63" t="s">
        <v>23</v>
      </c>
      <c r="S11" s="227" t="s">
        <v>20</v>
      </c>
      <c r="T11" s="34"/>
    </row>
    <row r="12" spans="2:20" ht="14.45" customHeight="1" x14ac:dyDescent="0.25">
      <c r="B12" s="427" t="s">
        <v>0</v>
      </c>
      <c r="C12" s="253">
        <v>33355.1</v>
      </c>
      <c r="D12" s="254">
        <v>33566.6</v>
      </c>
      <c r="E12" s="254">
        <v>33390.9</v>
      </c>
      <c r="F12" s="255">
        <v>33359.300000000003</v>
      </c>
      <c r="G12" s="253">
        <v>33258.800000000003</v>
      </c>
      <c r="H12" s="254">
        <v>33892.699999999997</v>
      </c>
      <c r="I12" s="254">
        <v>34649.9</v>
      </c>
      <c r="J12" s="256">
        <v>34969.699999999997</v>
      </c>
      <c r="K12" s="258">
        <v>35685.4</v>
      </c>
      <c r="L12" s="259">
        <v>35415</v>
      </c>
      <c r="M12" s="259">
        <v>36383.4</v>
      </c>
      <c r="N12" s="260">
        <v>37011.9</v>
      </c>
      <c r="O12" s="253">
        <v>37492.700000000004</v>
      </c>
      <c r="P12" s="254">
        <v>37970.800000000003</v>
      </c>
      <c r="Q12" s="254">
        <v>38605.9</v>
      </c>
      <c r="R12" s="628">
        <v>39509.199999999997</v>
      </c>
      <c r="S12" s="629">
        <v>40134.299999999996</v>
      </c>
      <c r="T12" s="5"/>
    </row>
    <row r="13" spans="2:20" ht="14.45" customHeight="1" x14ac:dyDescent="0.25">
      <c r="B13" s="625" t="s">
        <v>52</v>
      </c>
      <c r="C13" s="250">
        <v>1526750</v>
      </c>
      <c r="D13" s="251">
        <v>1553554</v>
      </c>
      <c r="E13" s="251">
        <v>1579675</v>
      </c>
      <c r="F13" s="252">
        <v>1602379</v>
      </c>
      <c r="G13" s="250">
        <v>1631732</v>
      </c>
      <c r="H13" s="251">
        <v>1645355</v>
      </c>
      <c r="I13" s="251">
        <v>1679936</v>
      </c>
      <c r="J13" s="257">
        <v>1717456</v>
      </c>
      <c r="K13" s="250">
        <v>1714131</v>
      </c>
      <c r="L13" s="251">
        <v>1752345</v>
      </c>
      <c r="M13" s="251">
        <v>1805628</v>
      </c>
      <c r="N13" s="252">
        <v>1769368</v>
      </c>
      <c r="O13" s="250">
        <v>1766399</v>
      </c>
      <c r="P13" s="251">
        <v>1772631</v>
      </c>
      <c r="Q13" s="251">
        <v>1786880</v>
      </c>
      <c r="R13" s="580">
        <v>1856910</v>
      </c>
      <c r="S13" s="630">
        <v>1885282</v>
      </c>
      <c r="T13" s="5"/>
    </row>
    <row r="14" spans="2:20" ht="14.45" customHeight="1" x14ac:dyDescent="0.25">
      <c r="B14" s="625" t="s">
        <v>47</v>
      </c>
      <c r="C14" s="250">
        <v>12429.1</v>
      </c>
      <c r="D14" s="251">
        <v>12402.3</v>
      </c>
      <c r="E14" s="251">
        <v>12414.5</v>
      </c>
      <c r="F14" s="252">
        <v>12622.1</v>
      </c>
      <c r="G14" s="250">
        <v>13151.2</v>
      </c>
      <c r="H14" s="251">
        <v>13546.3</v>
      </c>
      <c r="I14" s="251">
        <v>13461.2</v>
      </c>
      <c r="J14" s="257">
        <v>13671.9</v>
      </c>
      <c r="K14" s="250">
        <v>13971.9</v>
      </c>
      <c r="L14" s="251">
        <v>14179</v>
      </c>
      <c r="M14" s="251">
        <v>14014.6</v>
      </c>
      <c r="N14" s="252">
        <v>14151.3</v>
      </c>
      <c r="O14" s="250">
        <v>14185.8</v>
      </c>
      <c r="P14" s="251">
        <v>14756.2</v>
      </c>
      <c r="Q14" s="251">
        <v>14747.5</v>
      </c>
      <c r="R14" s="580">
        <v>14884.2</v>
      </c>
      <c r="S14" s="630">
        <v>15022.6</v>
      </c>
      <c r="T14" s="5"/>
    </row>
    <row r="15" spans="2:20" ht="14.45" customHeight="1" x14ac:dyDescent="0.25">
      <c r="B15" s="625" t="s">
        <v>49</v>
      </c>
      <c r="C15" s="250">
        <v>68224</v>
      </c>
      <c r="D15" s="251">
        <v>69814</v>
      </c>
      <c r="E15" s="251">
        <v>70414</v>
      </c>
      <c r="F15" s="252">
        <v>72386</v>
      </c>
      <c r="G15" s="250">
        <v>73360</v>
      </c>
      <c r="H15" s="251">
        <v>75083</v>
      </c>
      <c r="I15" s="251">
        <v>78122</v>
      </c>
      <c r="J15" s="257">
        <v>80896</v>
      </c>
      <c r="K15" s="250">
        <v>81843</v>
      </c>
      <c r="L15" s="251">
        <v>84663</v>
      </c>
      <c r="M15" s="251">
        <v>86288</v>
      </c>
      <c r="N15" s="252">
        <v>89137</v>
      </c>
      <c r="O15" s="250">
        <v>89859</v>
      </c>
      <c r="P15" s="251">
        <v>92594</v>
      </c>
      <c r="Q15" s="251">
        <v>94647</v>
      </c>
      <c r="R15" s="580">
        <v>97375</v>
      </c>
      <c r="S15" s="630">
        <v>98577.8</v>
      </c>
      <c r="T15" s="5"/>
    </row>
    <row r="16" spans="2:20" ht="14.45" customHeight="1" x14ac:dyDescent="0.25">
      <c r="B16" s="625" t="s">
        <v>44</v>
      </c>
      <c r="C16" s="250">
        <v>15638309.767093865</v>
      </c>
      <c r="D16" s="251">
        <v>15995449.42738262</v>
      </c>
      <c r="E16" s="251">
        <v>16159174.167787137</v>
      </c>
      <c r="F16" s="252">
        <v>16636712.469882207</v>
      </c>
      <c r="G16" s="250">
        <v>17316181.717185128</v>
      </c>
      <c r="H16" s="251">
        <v>16938737.628805313</v>
      </c>
      <c r="I16" s="251">
        <v>16611082.5</v>
      </c>
      <c r="J16" s="257">
        <v>16506628.1</v>
      </c>
      <c r="K16" s="250">
        <v>17087807.600000001</v>
      </c>
      <c r="L16" s="251">
        <v>17311693.600000001</v>
      </c>
      <c r="M16" s="251">
        <v>17319178.800000001</v>
      </c>
      <c r="N16" s="252">
        <v>17738876.100000001</v>
      </c>
      <c r="O16" s="250">
        <v>18440989.800000001</v>
      </c>
      <c r="P16" s="251">
        <v>19031812.899999999</v>
      </c>
      <c r="Q16" s="251">
        <v>19633500</v>
      </c>
      <c r="R16" s="580" t="s">
        <v>24</v>
      </c>
      <c r="S16" s="630" t="s">
        <v>24</v>
      </c>
      <c r="T16" s="5"/>
    </row>
    <row r="17" spans="2:20" ht="14.45" customHeight="1" x14ac:dyDescent="0.25">
      <c r="B17" s="625" t="s">
        <v>5</v>
      </c>
      <c r="C17" s="250">
        <v>343352</v>
      </c>
      <c r="D17" s="251">
        <v>335136</v>
      </c>
      <c r="E17" s="251">
        <v>319011</v>
      </c>
      <c r="F17" s="252">
        <v>313941</v>
      </c>
      <c r="G17" s="250">
        <v>300185</v>
      </c>
      <c r="H17" s="251">
        <v>314409</v>
      </c>
      <c r="I17" s="251">
        <v>327707</v>
      </c>
      <c r="J17" s="257">
        <v>355108</v>
      </c>
      <c r="K17" s="250">
        <v>384697</v>
      </c>
      <c r="L17" s="251">
        <v>374127</v>
      </c>
      <c r="M17" s="251">
        <v>387698</v>
      </c>
      <c r="N17" s="252">
        <v>454362</v>
      </c>
      <c r="O17" s="250" t="s">
        <v>24</v>
      </c>
      <c r="P17" s="251" t="s">
        <v>24</v>
      </c>
      <c r="Q17" s="251" t="s">
        <v>24</v>
      </c>
      <c r="R17" s="580" t="s">
        <v>24</v>
      </c>
      <c r="S17" s="630" t="s">
        <v>24</v>
      </c>
      <c r="T17" s="5"/>
    </row>
    <row r="18" spans="2:20" ht="14.45" customHeight="1" x14ac:dyDescent="0.25">
      <c r="B18" s="625" t="s">
        <v>46</v>
      </c>
      <c r="C18" s="250">
        <v>1795218.3</v>
      </c>
      <c r="D18" s="251">
        <v>1816209</v>
      </c>
      <c r="E18" s="251">
        <v>1837921.2</v>
      </c>
      <c r="F18" s="252">
        <v>1853645.4</v>
      </c>
      <c r="G18" s="250">
        <v>1829082.5</v>
      </c>
      <c r="H18" s="251">
        <v>1882261.9</v>
      </c>
      <c r="I18" s="251">
        <v>1887450.9</v>
      </c>
      <c r="J18" s="257">
        <v>1985139.5</v>
      </c>
      <c r="K18" s="250">
        <v>2009043</v>
      </c>
      <c r="L18" s="251">
        <v>2051563.1</v>
      </c>
      <c r="M18" s="251">
        <v>2088013.1</v>
      </c>
      <c r="N18" s="252">
        <v>2149267.1</v>
      </c>
      <c r="O18" s="250">
        <v>2187305.4</v>
      </c>
      <c r="P18" s="251">
        <v>2238787</v>
      </c>
      <c r="Q18" s="251">
        <v>2262398.53064891</v>
      </c>
      <c r="R18" s="580">
        <v>2308819.9554417101</v>
      </c>
      <c r="S18" s="630">
        <v>2371991</v>
      </c>
      <c r="T18" s="5"/>
    </row>
    <row r="19" spans="2:20" ht="14.45" customHeight="1" x14ac:dyDescent="0.25">
      <c r="B19" s="427" t="s">
        <v>7</v>
      </c>
      <c r="C19" s="250">
        <v>278512.11041558301</v>
      </c>
      <c r="D19" s="251">
        <v>297125.55433494929</v>
      </c>
      <c r="E19" s="251">
        <v>327118.56095139158</v>
      </c>
      <c r="F19" s="252">
        <v>430985.97985852777</v>
      </c>
      <c r="G19" s="250">
        <v>493202.15544697817</v>
      </c>
      <c r="H19" s="251">
        <v>573266.3225781396</v>
      </c>
      <c r="I19" s="251">
        <v>626785.08056015312</v>
      </c>
      <c r="J19" s="257">
        <v>689797.59842431045</v>
      </c>
      <c r="K19" s="250">
        <v>771734.56034159835</v>
      </c>
      <c r="L19" s="251">
        <v>839238.0456239772</v>
      </c>
      <c r="M19" s="251">
        <v>989903.9032757096</v>
      </c>
      <c r="N19" s="252">
        <v>1302320.3878946365</v>
      </c>
      <c r="O19" s="250">
        <v>2333340.6986338161</v>
      </c>
      <c r="P19" s="251">
        <v>2800177.7692823629</v>
      </c>
      <c r="Q19" s="251">
        <v>2926309.2405133387</v>
      </c>
      <c r="R19" s="580">
        <v>3296958.8466631714</v>
      </c>
      <c r="S19" s="630">
        <v>3820362.9721710682</v>
      </c>
      <c r="T19" s="5"/>
    </row>
    <row r="20" spans="2:20" ht="15" hidden="1" customHeight="1" x14ac:dyDescent="0.25">
      <c r="B20" s="427" t="s">
        <v>8</v>
      </c>
      <c r="C20" s="250" t="s">
        <v>55</v>
      </c>
      <c r="D20" s="251" t="s">
        <v>55</v>
      </c>
      <c r="E20" s="251" t="s">
        <v>55</v>
      </c>
      <c r="F20" s="252" t="s">
        <v>55</v>
      </c>
      <c r="G20" s="250" t="s">
        <v>55</v>
      </c>
      <c r="H20" s="251" t="s">
        <v>55</v>
      </c>
      <c r="I20" s="251" t="s">
        <v>55</v>
      </c>
      <c r="J20" s="257"/>
      <c r="K20" s="250"/>
      <c r="L20" s="251"/>
      <c r="M20" s="251"/>
      <c r="N20" s="252"/>
      <c r="O20" s="250"/>
      <c r="P20" s="251"/>
      <c r="Q20" s="251"/>
      <c r="R20" s="580" t="s">
        <v>24</v>
      </c>
      <c r="S20" s="630"/>
      <c r="T20" s="5"/>
    </row>
    <row r="21" spans="2:20" ht="14.45" customHeight="1" x14ac:dyDescent="0.25">
      <c r="B21" s="427" t="s">
        <v>50</v>
      </c>
      <c r="C21" s="250">
        <v>89517337</v>
      </c>
      <c r="D21" s="251">
        <v>90973298</v>
      </c>
      <c r="E21" s="251">
        <v>93170025</v>
      </c>
      <c r="F21" s="252">
        <v>95390725</v>
      </c>
      <c r="G21" s="250">
        <v>95621659</v>
      </c>
      <c r="H21" s="251">
        <v>98466307</v>
      </c>
      <c r="I21" s="251">
        <v>101802917</v>
      </c>
      <c r="J21" s="257">
        <v>103441131</v>
      </c>
      <c r="K21" s="250">
        <v>108219690</v>
      </c>
      <c r="L21" s="251">
        <v>110254072</v>
      </c>
      <c r="M21" s="251">
        <v>112494374</v>
      </c>
      <c r="N21" s="252">
        <v>119906260</v>
      </c>
      <c r="O21" s="250">
        <v>128693135</v>
      </c>
      <c r="P21" s="251">
        <v>133546538</v>
      </c>
      <c r="Q21" s="251">
        <v>135101124</v>
      </c>
      <c r="R21" s="580">
        <v>139885978</v>
      </c>
      <c r="S21" s="630">
        <v>143420646</v>
      </c>
      <c r="T21" s="5"/>
    </row>
    <row r="22" spans="2:20" ht="14.45" customHeight="1" x14ac:dyDescent="0.25">
      <c r="B22" s="427" t="s">
        <v>45</v>
      </c>
      <c r="C22" s="250">
        <v>16444.6019246</v>
      </c>
      <c r="D22" s="251">
        <v>16618.557019</v>
      </c>
      <c r="E22" s="251">
        <v>16530.922487</v>
      </c>
      <c r="F22" s="252">
        <v>17400.348909999997</v>
      </c>
      <c r="G22" s="250">
        <v>17110.056002988997</v>
      </c>
      <c r="H22" s="251">
        <v>17275.710069999997</v>
      </c>
      <c r="I22" s="251">
        <v>17391.219684999996</v>
      </c>
      <c r="J22" s="257">
        <v>17751.695498999998</v>
      </c>
      <c r="K22" s="250">
        <v>18853.492231309687</v>
      </c>
      <c r="L22" s="251">
        <v>18838.192683000001</v>
      </c>
      <c r="M22" s="251">
        <v>19306.799069000001</v>
      </c>
      <c r="N22" s="252">
        <v>19337.210561999997</v>
      </c>
      <c r="O22" s="250">
        <v>19843.779832999997</v>
      </c>
      <c r="P22" s="251">
        <v>20110.900000000001</v>
      </c>
      <c r="Q22" s="251">
        <v>19976.320121999997</v>
      </c>
      <c r="R22" s="580">
        <v>20220.8</v>
      </c>
      <c r="S22" s="630">
        <v>20549.5</v>
      </c>
      <c r="T22" s="5"/>
    </row>
    <row r="23" spans="2:20" ht="14.45" customHeight="1" x14ac:dyDescent="0.25">
      <c r="B23" s="427" t="s">
        <v>58</v>
      </c>
      <c r="C23" s="250">
        <v>11064.02910376</v>
      </c>
      <c r="D23" s="251">
        <v>11114.351793670001</v>
      </c>
      <c r="E23" s="251">
        <v>11375.46112907</v>
      </c>
      <c r="F23" s="252">
        <v>11411.87018525</v>
      </c>
      <c r="G23" s="250">
        <v>11601.604485989999</v>
      </c>
      <c r="H23" s="251">
        <v>11822.473952290002</v>
      </c>
      <c r="I23" s="251">
        <v>12132.392207220002</v>
      </c>
      <c r="J23" s="257">
        <v>12551.50852286</v>
      </c>
      <c r="K23" s="250">
        <v>12440.764514279999</v>
      </c>
      <c r="L23" s="251">
        <v>12798.099662139999</v>
      </c>
      <c r="M23" s="251">
        <v>13197.881697310002</v>
      </c>
      <c r="N23" s="252">
        <v>14293.514269130001</v>
      </c>
      <c r="O23" s="250">
        <v>14320.777592639999</v>
      </c>
      <c r="P23" s="251">
        <v>14886.413523219999</v>
      </c>
      <c r="Q23" s="251">
        <v>15345.026538339998</v>
      </c>
      <c r="R23" s="580">
        <v>15474.736077970001</v>
      </c>
      <c r="S23" s="630">
        <v>15518.75</v>
      </c>
      <c r="T23" s="5"/>
    </row>
    <row r="24" spans="2:20" ht="14.45" customHeight="1" x14ac:dyDescent="0.25">
      <c r="B24" s="427" t="s">
        <v>56</v>
      </c>
      <c r="C24" s="250">
        <v>601673.1</v>
      </c>
      <c r="D24" s="251">
        <v>586156.30000000005</v>
      </c>
      <c r="E24" s="251">
        <v>565601.5</v>
      </c>
      <c r="F24" s="252">
        <v>564008</v>
      </c>
      <c r="G24" s="250">
        <v>576079.19999999995</v>
      </c>
      <c r="H24" s="251">
        <v>559021.5</v>
      </c>
      <c r="I24" s="251">
        <v>569854</v>
      </c>
      <c r="J24" s="257">
        <v>578003.5</v>
      </c>
      <c r="K24" s="250">
        <v>617107</v>
      </c>
      <c r="L24" s="251">
        <v>598091</v>
      </c>
      <c r="M24" s="251">
        <v>592342</v>
      </c>
      <c r="N24" s="252">
        <v>599887</v>
      </c>
      <c r="O24" s="250">
        <v>612617</v>
      </c>
      <c r="P24" s="251">
        <v>617880.1</v>
      </c>
      <c r="Q24" s="251">
        <v>617403.80000000005</v>
      </c>
      <c r="R24" s="580">
        <v>608500.30000000005</v>
      </c>
      <c r="S24" s="630">
        <v>632923</v>
      </c>
      <c r="T24" s="5"/>
    </row>
    <row r="25" spans="2:20" ht="14.45" customHeight="1" x14ac:dyDescent="0.25">
      <c r="B25" s="427" t="s">
        <v>59</v>
      </c>
      <c r="C25" s="250">
        <v>127800</v>
      </c>
      <c r="D25" s="251">
        <v>130100</v>
      </c>
      <c r="E25" s="251">
        <v>136300</v>
      </c>
      <c r="F25" s="252">
        <v>138500</v>
      </c>
      <c r="G25" s="250">
        <v>135300</v>
      </c>
      <c r="H25" s="251">
        <v>138600</v>
      </c>
      <c r="I25" s="251">
        <v>137300</v>
      </c>
      <c r="J25" s="257">
        <v>146511</v>
      </c>
      <c r="K25" s="250">
        <v>142726.49961192752</v>
      </c>
      <c r="L25" s="251">
        <v>148733.35140145125</v>
      </c>
      <c r="M25" s="251">
        <v>155961.00455675874</v>
      </c>
      <c r="N25" s="252">
        <v>163546.62114378123</v>
      </c>
      <c r="O25" s="250">
        <v>171709.89334466375</v>
      </c>
      <c r="P25" s="251">
        <v>180375.75865440498</v>
      </c>
      <c r="Q25" s="251">
        <v>193482.98823907875</v>
      </c>
      <c r="R25" s="580" t="s">
        <v>24</v>
      </c>
      <c r="S25" s="630" t="s">
        <v>24</v>
      </c>
      <c r="T25" s="5"/>
    </row>
    <row r="26" spans="2:20" ht="14.45" customHeight="1" x14ac:dyDescent="0.25">
      <c r="B26" s="427" t="s">
        <v>60</v>
      </c>
      <c r="C26" s="250">
        <v>36769.591800000002</v>
      </c>
      <c r="D26" s="251">
        <v>37999.539299999997</v>
      </c>
      <c r="E26" s="251">
        <v>37970.795899999997</v>
      </c>
      <c r="F26" s="252">
        <v>38252.640599999999</v>
      </c>
      <c r="G26" s="250">
        <v>38588.697</v>
      </c>
      <c r="H26" s="251">
        <v>38607.287300000004</v>
      </c>
      <c r="I26" s="251">
        <v>37906.697999999997</v>
      </c>
      <c r="J26" s="257">
        <v>37691.129000000001</v>
      </c>
      <c r="K26" s="250">
        <v>37562.875500000002</v>
      </c>
      <c r="L26" s="251">
        <v>39670.324500000002</v>
      </c>
      <c r="M26" s="251">
        <v>40090.090700000001</v>
      </c>
      <c r="N26" s="252">
        <v>39142.868900000001</v>
      </c>
      <c r="O26" s="250">
        <v>38407.937700000002</v>
      </c>
      <c r="P26" s="251">
        <v>39093.983899999999</v>
      </c>
      <c r="Q26" s="251">
        <v>38916.001199999999</v>
      </c>
      <c r="R26" s="580">
        <v>38964.623500000002</v>
      </c>
      <c r="S26" s="630">
        <v>40588.699999999997</v>
      </c>
      <c r="T26" s="5"/>
    </row>
    <row r="27" spans="2:20" ht="14.45" customHeight="1" x14ac:dyDescent="0.25">
      <c r="B27" s="427" t="s">
        <v>43</v>
      </c>
      <c r="C27" s="250">
        <v>210506149</v>
      </c>
      <c r="D27" s="251">
        <v>212999778</v>
      </c>
      <c r="E27" s="251">
        <v>213087627</v>
      </c>
      <c r="F27" s="252">
        <v>212992551</v>
      </c>
      <c r="G27" s="250">
        <v>211351296</v>
      </c>
      <c r="H27" s="251">
        <v>210937587</v>
      </c>
      <c r="I27" s="251">
        <v>209289655</v>
      </c>
      <c r="J27" s="257">
        <v>202831031.68564504</v>
      </c>
      <c r="K27" s="250">
        <v>196443727.61362502</v>
      </c>
      <c r="L27" s="251">
        <v>195196736.58876503</v>
      </c>
      <c r="M27" s="251">
        <v>197366512.89792597</v>
      </c>
      <c r="N27" s="252">
        <v>200051898.88154405</v>
      </c>
      <c r="O27" s="250">
        <v>202175351.71521604</v>
      </c>
      <c r="P27" s="251">
        <v>202237663.80931592</v>
      </c>
      <c r="Q27" s="251">
        <v>200353506.35226408</v>
      </c>
      <c r="R27" s="580">
        <v>201069761.704844</v>
      </c>
      <c r="S27" s="630">
        <v>190707000</v>
      </c>
      <c r="T27" s="5"/>
    </row>
    <row r="28" spans="2:20" ht="14.45" customHeight="1" x14ac:dyDescent="0.25">
      <c r="B28" s="427" t="s">
        <v>51</v>
      </c>
      <c r="C28" s="250">
        <v>112041.8</v>
      </c>
      <c r="D28" s="251">
        <v>119183.6</v>
      </c>
      <c r="E28" s="251">
        <v>123912.5</v>
      </c>
      <c r="F28" s="252">
        <v>110804.4</v>
      </c>
      <c r="G28" s="250">
        <v>109772.3</v>
      </c>
      <c r="H28" s="251">
        <v>111752.8</v>
      </c>
      <c r="I28" s="251">
        <v>111075.1</v>
      </c>
      <c r="J28" s="257">
        <v>108496.7</v>
      </c>
      <c r="K28" s="250">
        <v>106251.3</v>
      </c>
      <c r="L28" s="251">
        <v>111731</v>
      </c>
      <c r="M28" s="251">
        <v>119507.4</v>
      </c>
      <c r="N28" s="252">
        <v>125801.4</v>
      </c>
      <c r="O28" s="250">
        <v>113613.1</v>
      </c>
      <c r="P28" s="251">
        <v>110663.8</v>
      </c>
      <c r="Q28" s="251">
        <v>105216.7</v>
      </c>
      <c r="R28" s="580">
        <v>100618.3</v>
      </c>
      <c r="S28" s="630">
        <v>104055.3</v>
      </c>
      <c r="T28" s="5"/>
    </row>
    <row r="29" spans="2:20" ht="14.45" customHeight="1" x14ac:dyDescent="0.25">
      <c r="B29" s="427" t="s">
        <v>61</v>
      </c>
      <c r="C29" s="250">
        <v>3343484</v>
      </c>
      <c r="D29" s="251">
        <v>3454321</v>
      </c>
      <c r="E29" s="251">
        <v>3549306</v>
      </c>
      <c r="F29" s="252">
        <v>3628681</v>
      </c>
      <c r="G29" s="250">
        <v>3724689</v>
      </c>
      <c r="H29" s="251">
        <v>3863645</v>
      </c>
      <c r="I29" s="251">
        <v>4010381</v>
      </c>
      <c r="J29" s="257">
        <v>4110516</v>
      </c>
      <c r="K29" s="250">
        <v>4276742</v>
      </c>
      <c r="L29" s="251">
        <v>4538810</v>
      </c>
      <c r="M29" s="251">
        <v>4757180</v>
      </c>
      <c r="N29" s="252">
        <v>4920525</v>
      </c>
      <c r="O29" s="250">
        <v>5131876</v>
      </c>
      <c r="P29" s="251">
        <v>5360794</v>
      </c>
      <c r="Q29" s="251">
        <v>5574011</v>
      </c>
      <c r="R29" s="580">
        <v>5822649</v>
      </c>
      <c r="S29" s="630">
        <v>6280452</v>
      </c>
      <c r="T29" s="5"/>
    </row>
    <row r="30" spans="2:20" ht="14.45" customHeight="1" x14ac:dyDescent="0.25">
      <c r="B30" s="427" t="s">
        <v>54</v>
      </c>
      <c r="C30" s="250">
        <v>1266413.9116993963</v>
      </c>
      <c r="D30" s="251">
        <v>1276792.4586561066</v>
      </c>
      <c r="E30" s="251">
        <v>1288806.1382929669</v>
      </c>
      <c r="F30" s="252">
        <v>1320624.2691765777</v>
      </c>
      <c r="G30" s="250">
        <v>1314540.3560744114</v>
      </c>
      <c r="H30" s="251">
        <v>1334584.7954021781</v>
      </c>
      <c r="I30" s="251">
        <v>1342499.6485200943</v>
      </c>
      <c r="J30" s="257">
        <v>1370518.2551534872</v>
      </c>
      <c r="K30" s="250">
        <v>1381619.7198121164</v>
      </c>
      <c r="L30" s="251">
        <v>1435072.9710757872</v>
      </c>
      <c r="M30" s="251">
        <v>1444883.4029594194</v>
      </c>
      <c r="N30" s="252">
        <v>1485118.1330044691</v>
      </c>
      <c r="O30" s="250">
        <v>1486469.8771010123</v>
      </c>
      <c r="P30" s="251">
        <v>1541708.4541070322</v>
      </c>
      <c r="Q30" s="251">
        <v>1551352.9473668274</v>
      </c>
      <c r="R30" s="580">
        <v>1560769.1882539429</v>
      </c>
      <c r="S30" s="630">
        <v>1580511.8625572508</v>
      </c>
      <c r="T30" s="5"/>
    </row>
    <row r="31" spans="2:20" ht="14.45" customHeight="1" x14ac:dyDescent="0.25">
      <c r="B31" s="626" t="s">
        <v>53</v>
      </c>
      <c r="C31" s="346">
        <v>67125</v>
      </c>
      <c r="D31" s="347">
        <v>70105</v>
      </c>
      <c r="E31" s="347">
        <v>73221</v>
      </c>
      <c r="F31" s="348">
        <v>75897</v>
      </c>
      <c r="G31" s="346">
        <v>75814</v>
      </c>
      <c r="H31" s="347">
        <v>80774</v>
      </c>
      <c r="I31" s="347">
        <v>78802</v>
      </c>
      <c r="J31" s="349">
        <v>83499</v>
      </c>
      <c r="K31" s="346">
        <v>86852</v>
      </c>
      <c r="L31" s="347">
        <v>89887</v>
      </c>
      <c r="M31" s="347">
        <v>91359</v>
      </c>
      <c r="N31" s="348">
        <v>96041</v>
      </c>
      <c r="O31" s="346">
        <v>99343</v>
      </c>
      <c r="P31" s="347">
        <v>104237</v>
      </c>
      <c r="Q31" s="347">
        <v>108585</v>
      </c>
      <c r="R31" s="631">
        <v>118198</v>
      </c>
      <c r="S31" s="632" t="s">
        <v>24</v>
      </c>
      <c r="T31" s="5"/>
    </row>
    <row r="32" spans="2:20" s="356" customFormat="1" ht="14.45" customHeight="1" thickBot="1" x14ac:dyDescent="0.25">
      <c r="B32" s="627" t="s">
        <v>19</v>
      </c>
      <c r="C32" s="358">
        <v>4265060.5340014696</v>
      </c>
      <c r="D32" s="359">
        <v>4562440.5038108202</v>
      </c>
      <c r="E32" s="359">
        <v>4781496.6079083495</v>
      </c>
      <c r="F32" s="360">
        <v>5504215.2016974594</v>
      </c>
      <c r="G32" s="361" t="s">
        <v>24</v>
      </c>
      <c r="H32" s="359">
        <v>5724950.6202283893</v>
      </c>
      <c r="I32" s="362">
        <v>5782076.5157650243</v>
      </c>
      <c r="J32" s="363">
        <v>5973727.4171117693</v>
      </c>
      <c r="K32" s="358">
        <v>6118382.0847952226</v>
      </c>
      <c r="L32" s="359">
        <v>6298377.5286869649</v>
      </c>
      <c r="M32" s="359">
        <v>6746649.8886245247</v>
      </c>
      <c r="N32" s="360">
        <v>6869800</v>
      </c>
      <c r="O32" s="358">
        <v>7006495.9824906709</v>
      </c>
      <c r="P32" s="359">
        <v>7195807.5671538524</v>
      </c>
      <c r="Q32" s="359">
        <v>7481373.0543635814</v>
      </c>
      <c r="R32" s="633">
        <v>7349684.7517942488</v>
      </c>
      <c r="S32" s="634" t="s">
        <v>24</v>
      </c>
      <c r="T32" s="355"/>
    </row>
    <row r="33" spans="2:19" ht="3" customHeight="1" thickTop="1" x14ac:dyDescent="0.25">
      <c r="B33" s="11"/>
      <c r="C33" s="16"/>
      <c r="D33" s="16"/>
      <c r="E33" s="16"/>
      <c r="F33" s="16"/>
      <c r="G33" s="16"/>
      <c r="H33" s="16"/>
      <c r="I33" s="38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2:19" ht="12" customHeight="1" x14ac:dyDescent="0.25">
      <c r="B34" s="739" t="s">
        <v>89</v>
      </c>
      <c r="C34" s="739"/>
      <c r="D34" s="189"/>
      <c r="E34" s="189"/>
      <c r="F34" s="189"/>
      <c r="G34" s="189"/>
      <c r="H34" s="189"/>
      <c r="I34" s="198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2:19" ht="12.95" customHeight="1" x14ac:dyDescent="0.25">
      <c r="B35" s="739" t="s">
        <v>92</v>
      </c>
      <c r="C35" s="739"/>
      <c r="D35" s="739"/>
      <c r="E35" s="739"/>
      <c r="F35" s="739"/>
      <c r="G35" s="739"/>
      <c r="H35" s="739"/>
      <c r="I35" s="739"/>
      <c r="J35" s="739"/>
      <c r="K35" s="739"/>
      <c r="L35" s="739"/>
      <c r="M35" s="739"/>
      <c r="N35" s="739"/>
    </row>
    <row r="36" spans="2:19" ht="15" customHeight="1" x14ac:dyDescent="0.25">
      <c r="B36" s="184" t="s">
        <v>103</v>
      </c>
      <c r="C36" s="183"/>
      <c r="D36" s="183"/>
      <c r="E36" s="183"/>
      <c r="F36" s="183"/>
      <c r="G36" s="183"/>
      <c r="H36" s="183"/>
      <c r="I36" s="183"/>
    </row>
    <row r="37" spans="2:19" ht="12.95" customHeight="1" x14ac:dyDescent="0.25">
      <c r="B37" s="746" t="s">
        <v>62</v>
      </c>
      <c r="C37" s="746"/>
      <c r="D37" s="746"/>
      <c r="E37" s="746"/>
      <c r="F37" s="746"/>
      <c r="G37" s="746"/>
      <c r="H37" s="746"/>
      <c r="I37" s="746"/>
      <c r="J37" s="31"/>
      <c r="K37" s="31"/>
      <c r="L37" s="31"/>
      <c r="M37" s="31"/>
      <c r="N37" s="31"/>
      <c r="O37" s="137"/>
      <c r="P37" s="178"/>
      <c r="Q37" s="178"/>
      <c r="R37" s="178"/>
      <c r="S37" s="169"/>
    </row>
  </sheetData>
  <mergeCells count="12">
    <mergeCell ref="B34:C34"/>
    <mergeCell ref="B37:I37"/>
    <mergeCell ref="C10:F10"/>
    <mergeCell ref="G10:J10"/>
    <mergeCell ref="B35:N35"/>
    <mergeCell ref="B4:S4"/>
    <mergeCell ref="B1:S1"/>
    <mergeCell ref="K10:N10"/>
    <mergeCell ref="J9:S9"/>
    <mergeCell ref="B7:S7"/>
    <mergeCell ref="B6:S6"/>
    <mergeCell ref="O10:R10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0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E3D9-B376-48AA-B06B-D1D848279FD0}">
  <sheetPr>
    <tabColor theme="0" tint="-4.9989318521683403E-2"/>
    <pageSetUpPr fitToPage="1"/>
  </sheetPr>
  <dimension ref="B1:U33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49" customWidth="1"/>
    <col min="3" max="6" width="12.28515625" style="8" hidden="1" customWidth="1"/>
    <col min="7" max="14" width="12.28515625" style="8" customWidth="1"/>
    <col min="15" max="19" width="12.28515625" style="127" customWidth="1"/>
    <col min="20" max="20" width="0.85546875" style="8" customWidth="1"/>
    <col min="21" max="16384" width="9.140625" style="8"/>
  </cols>
  <sheetData>
    <row r="1" spans="2:21" ht="29.1" customHeight="1" x14ac:dyDescent="0.25">
      <c r="B1" s="748" t="s">
        <v>114</v>
      </c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</row>
    <row r="2" spans="2:21" s="1" customFormat="1" ht="9.9499999999999993" customHeight="1" x14ac:dyDescent="0.25">
      <c r="B2" s="40"/>
    </row>
    <row r="3" spans="2:21" s="1" customFormat="1" ht="25.5" x14ac:dyDescent="0.25">
      <c r="B3" s="725" t="s">
        <v>63</v>
      </c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</row>
    <row r="4" spans="2:21" s="1" customFormat="1" ht="21" customHeight="1" x14ac:dyDescent="0.25">
      <c r="B4" s="726" t="s">
        <v>104</v>
      </c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</row>
    <row r="5" spans="2:21" s="1" customFormat="1" ht="9.9499999999999993" customHeight="1" x14ac:dyDescent="0.25">
      <c r="B5" s="4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38"/>
      <c r="P5" s="224"/>
      <c r="Q5" s="465"/>
      <c r="R5" s="224"/>
      <c r="S5" s="170"/>
    </row>
    <row r="6" spans="2:21" s="1" customFormat="1" ht="12.95" customHeight="1" thickBot="1" x14ac:dyDescent="0.3">
      <c r="B6" s="40"/>
      <c r="J6" s="747" t="s">
        <v>42</v>
      </c>
      <c r="K6" s="747"/>
      <c r="L6" s="747"/>
      <c r="M6" s="747"/>
      <c r="N6" s="747"/>
      <c r="O6" s="747"/>
      <c r="P6" s="747"/>
      <c r="Q6" s="747"/>
      <c r="R6" s="747"/>
      <c r="S6" s="747"/>
    </row>
    <row r="7" spans="2:21" s="1" customFormat="1" ht="35.1" customHeight="1" thickTop="1" x14ac:dyDescent="0.25">
      <c r="B7" s="42"/>
      <c r="C7" s="718">
        <v>2018</v>
      </c>
      <c r="D7" s="719"/>
      <c r="E7" s="719"/>
      <c r="F7" s="720"/>
      <c r="G7" s="718">
        <v>2019</v>
      </c>
      <c r="H7" s="719"/>
      <c r="I7" s="719"/>
      <c r="J7" s="719"/>
      <c r="K7" s="750">
        <v>2020</v>
      </c>
      <c r="L7" s="719"/>
      <c r="M7" s="719"/>
      <c r="N7" s="751"/>
      <c r="O7" s="722">
        <v>2021</v>
      </c>
      <c r="P7" s="723"/>
      <c r="Q7" s="723"/>
      <c r="R7" s="724"/>
      <c r="S7" s="561">
        <v>2022</v>
      </c>
      <c r="T7" s="5"/>
    </row>
    <row r="8" spans="2:21" s="35" customFormat="1" ht="35.1" customHeight="1" thickBot="1" x14ac:dyDescent="0.3">
      <c r="B8" s="33"/>
      <c r="C8" s="76" t="s">
        <v>20</v>
      </c>
      <c r="D8" s="62" t="s">
        <v>21</v>
      </c>
      <c r="E8" s="62" t="s">
        <v>22</v>
      </c>
      <c r="F8" s="64" t="s">
        <v>23</v>
      </c>
      <c r="G8" s="76" t="s">
        <v>20</v>
      </c>
      <c r="H8" s="62" t="s">
        <v>21</v>
      </c>
      <c r="I8" s="62" t="s">
        <v>22</v>
      </c>
      <c r="J8" s="64" t="s">
        <v>23</v>
      </c>
      <c r="K8" s="76" t="s">
        <v>20</v>
      </c>
      <c r="L8" s="62" t="s">
        <v>21</v>
      </c>
      <c r="M8" s="62" t="s">
        <v>22</v>
      </c>
      <c r="N8" s="63" t="s">
        <v>23</v>
      </c>
      <c r="O8" s="76" t="s">
        <v>20</v>
      </c>
      <c r="P8" s="62" t="s">
        <v>21</v>
      </c>
      <c r="Q8" s="62" t="s">
        <v>22</v>
      </c>
      <c r="R8" s="63" t="s">
        <v>23</v>
      </c>
      <c r="S8" s="227" t="s">
        <v>20</v>
      </c>
      <c r="T8" s="34"/>
    </row>
    <row r="9" spans="2:21" s="1" customFormat="1" ht="15" customHeight="1" x14ac:dyDescent="0.25">
      <c r="B9" s="194" t="s">
        <v>0</v>
      </c>
      <c r="C9" s="253">
        <v>33618.600000000006</v>
      </c>
      <c r="D9" s="254">
        <v>33750.300000000003</v>
      </c>
      <c r="E9" s="254">
        <v>33829.599999999999</v>
      </c>
      <c r="F9" s="256">
        <v>33848.1</v>
      </c>
      <c r="G9" s="253">
        <v>33754.5</v>
      </c>
      <c r="H9" s="254">
        <v>34225.5</v>
      </c>
      <c r="I9" s="254">
        <v>35015.199999999997</v>
      </c>
      <c r="J9" s="256">
        <v>35305.299999999996</v>
      </c>
      <c r="K9" s="253">
        <v>35323.5</v>
      </c>
      <c r="L9" s="254">
        <v>34954.400000000009</v>
      </c>
      <c r="M9" s="254">
        <v>35919.499999999993</v>
      </c>
      <c r="N9" s="628">
        <v>36789.1</v>
      </c>
      <c r="O9" s="635">
        <v>37183.599999999999</v>
      </c>
      <c r="P9" s="636">
        <v>37668.6</v>
      </c>
      <c r="Q9" s="636">
        <v>38432.000000000007</v>
      </c>
      <c r="R9" s="628">
        <v>39522.300000000003</v>
      </c>
      <c r="S9" s="629">
        <v>33840.6</v>
      </c>
      <c r="T9" s="5"/>
    </row>
    <row r="10" spans="2:21" s="1" customFormat="1" ht="15" customHeight="1" x14ac:dyDescent="0.25">
      <c r="B10" s="187" t="s">
        <v>1</v>
      </c>
      <c r="C10" s="250">
        <v>1223897</v>
      </c>
      <c r="D10" s="251">
        <v>1228959</v>
      </c>
      <c r="E10" s="251">
        <v>1222183</v>
      </c>
      <c r="F10" s="257">
        <v>1237898</v>
      </c>
      <c r="G10" s="250">
        <v>1254791</v>
      </c>
      <c r="H10" s="251">
        <v>1273687</v>
      </c>
      <c r="I10" s="251">
        <v>1284728</v>
      </c>
      <c r="J10" s="257">
        <v>1334950</v>
      </c>
      <c r="K10" s="250">
        <v>1368753</v>
      </c>
      <c r="L10" s="251">
        <v>1365374</v>
      </c>
      <c r="M10" s="251">
        <v>1371920</v>
      </c>
      <c r="N10" s="580">
        <v>1293712</v>
      </c>
      <c r="O10" s="637">
        <v>1391647</v>
      </c>
      <c r="P10" s="638">
        <v>1392756</v>
      </c>
      <c r="Q10" s="638">
        <v>1392734</v>
      </c>
      <c r="R10" s="580">
        <v>1468943</v>
      </c>
      <c r="S10" s="630">
        <v>1493270</v>
      </c>
      <c r="T10" s="5"/>
      <c r="U10" s="43"/>
    </row>
    <row r="11" spans="2:21" s="1" customFormat="1" ht="15" customHeight="1" x14ac:dyDescent="0.25">
      <c r="B11" s="194" t="s">
        <v>2</v>
      </c>
      <c r="C11" s="250">
        <v>17366.099999999999</v>
      </c>
      <c r="D11" s="251">
        <v>17631.2</v>
      </c>
      <c r="E11" s="251">
        <v>17771.2</v>
      </c>
      <c r="F11" s="257">
        <v>17853.7</v>
      </c>
      <c r="G11" s="250">
        <v>17709.900000000001</v>
      </c>
      <c r="H11" s="251">
        <v>17538.099999999999</v>
      </c>
      <c r="I11" s="251">
        <v>17229.8</v>
      </c>
      <c r="J11" s="257">
        <v>17964.400000000001</v>
      </c>
      <c r="K11" s="250">
        <v>17430.400000000001</v>
      </c>
      <c r="L11" s="251">
        <v>17444.900000000001</v>
      </c>
      <c r="M11" s="251">
        <v>17289.400000000001</v>
      </c>
      <c r="N11" s="580">
        <v>16908.3</v>
      </c>
      <c r="O11" s="637">
        <v>16621.5</v>
      </c>
      <c r="P11" s="638">
        <v>17801.400000000001</v>
      </c>
      <c r="Q11" s="638">
        <v>17725</v>
      </c>
      <c r="R11" s="580">
        <v>18704.2</v>
      </c>
      <c r="S11" s="630">
        <v>18374.7</v>
      </c>
      <c r="T11" s="5"/>
    </row>
    <row r="12" spans="2:21" s="1" customFormat="1" ht="15" customHeight="1" x14ac:dyDescent="0.25">
      <c r="B12" s="194" t="s">
        <v>3</v>
      </c>
      <c r="C12" s="250">
        <v>55313.894999999997</v>
      </c>
      <c r="D12" s="251">
        <v>56393.49</v>
      </c>
      <c r="E12" s="251">
        <v>57027.514999999999</v>
      </c>
      <c r="F12" s="257">
        <v>58526.034</v>
      </c>
      <c r="G12" s="250">
        <v>59738.182999999997</v>
      </c>
      <c r="H12" s="251">
        <v>61095.159</v>
      </c>
      <c r="I12" s="251">
        <v>63293.455000000002</v>
      </c>
      <c r="J12" s="257">
        <v>65488.491999999998</v>
      </c>
      <c r="K12" s="250">
        <v>65987.870999999999</v>
      </c>
      <c r="L12" s="251">
        <v>67925.012000000002</v>
      </c>
      <c r="M12" s="251">
        <v>69277.896999999997</v>
      </c>
      <c r="N12" s="580">
        <v>72109.987999999998</v>
      </c>
      <c r="O12" s="637">
        <v>72177.577000000005</v>
      </c>
      <c r="P12" s="638">
        <v>74615.528999999995</v>
      </c>
      <c r="Q12" s="638">
        <v>75976.005999999994</v>
      </c>
      <c r="R12" s="580">
        <v>78599.320000000007</v>
      </c>
      <c r="S12" s="630">
        <v>76944.600000000006</v>
      </c>
      <c r="T12" s="5"/>
    </row>
    <row r="13" spans="2:21" s="1" customFormat="1" ht="13.5" customHeight="1" x14ac:dyDescent="0.25">
      <c r="B13" s="187" t="s">
        <v>4</v>
      </c>
      <c r="C13" s="250">
        <v>10277910.506999999</v>
      </c>
      <c r="D13" s="251">
        <v>10846951.788999999</v>
      </c>
      <c r="E13" s="251">
        <v>10885824.607999999</v>
      </c>
      <c r="F13" s="257">
        <v>10922681.517000001</v>
      </c>
      <c r="G13" s="250">
        <v>11093359.805</v>
      </c>
      <c r="H13" s="251">
        <v>10767776.168</v>
      </c>
      <c r="I13" s="251">
        <v>10668545.022</v>
      </c>
      <c r="J13" s="257">
        <v>10639493.699999999</v>
      </c>
      <c r="K13" s="250">
        <v>10837654.4</v>
      </c>
      <c r="L13" s="251">
        <v>10934437.6</v>
      </c>
      <c r="M13" s="251">
        <v>10528381</v>
      </c>
      <c r="N13" s="580">
        <v>10755984.800000001</v>
      </c>
      <c r="O13" s="637">
        <v>11092580.5</v>
      </c>
      <c r="P13" s="638">
        <v>11362732.300000001</v>
      </c>
      <c r="Q13" s="638">
        <v>10123500</v>
      </c>
      <c r="R13" s="580" t="s">
        <v>24</v>
      </c>
      <c r="S13" s="630" t="s">
        <v>55</v>
      </c>
      <c r="T13" s="179"/>
    </row>
    <row r="14" spans="2:21" s="1" customFormat="1" ht="13.5" customHeight="1" x14ac:dyDescent="0.25">
      <c r="B14" s="194" t="s">
        <v>5</v>
      </c>
      <c r="C14" s="250">
        <v>309091</v>
      </c>
      <c r="D14" s="251">
        <v>299151</v>
      </c>
      <c r="E14" s="251">
        <v>297058</v>
      </c>
      <c r="F14" s="257">
        <v>313253</v>
      </c>
      <c r="G14" s="250">
        <v>292262</v>
      </c>
      <c r="H14" s="251">
        <v>320286</v>
      </c>
      <c r="I14" s="251">
        <v>321904</v>
      </c>
      <c r="J14" s="257">
        <v>342934</v>
      </c>
      <c r="K14" s="250">
        <v>343956</v>
      </c>
      <c r="L14" s="251">
        <v>331791</v>
      </c>
      <c r="M14" s="251">
        <v>345913</v>
      </c>
      <c r="N14" s="580">
        <v>410520</v>
      </c>
      <c r="O14" s="637" t="s">
        <v>24</v>
      </c>
      <c r="P14" s="638" t="s">
        <v>24</v>
      </c>
      <c r="Q14" s="638" t="s">
        <v>24</v>
      </c>
      <c r="R14" s="580" t="s">
        <v>24</v>
      </c>
      <c r="S14" s="630" t="s">
        <v>55</v>
      </c>
      <c r="T14" s="5"/>
    </row>
    <row r="15" spans="2:21" s="1" customFormat="1" ht="13.5" customHeight="1" x14ac:dyDescent="0.25">
      <c r="B15" s="194" t="s">
        <v>6</v>
      </c>
      <c r="C15" s="250">
        <v>1614396.6</v>
      </c>
      <c r="D15" s="251">
        <v>1626347.1</v>
      </c>
      <c r="E15" s="251">
        <v>1658923.5</v>
      </c>
      <c r="F15" s="257">
        <v>1673512.9</v>
      </c>
      <c r="G15" s="250">
        <v>1644363.4</v>
      </c>
      <c r="H15" s="251">
        <v>1691451.9</v>
      </c>
      <c r="I15" s="251">
        <v>1699237.2</v>
      </c>
      <c r="J15" s="257">
        <v>1795979.2</v>
      </c>
      <c r="K15" s="250">
        <v>1810488.1</v>
      </c>
      <c r="L15" s="251">
        <v>1842978.3</v>
      </c>
      <c r="M15" s="251">
        <v>1881082</v>
      </c>
      <c r="N15" s="580">
        <v>1942983.5</v>
      </c>
      <c r="O15" s="637">
        <v>1980335</v>
      </c>
      <c r="P15" s="638">
        <v>2030139</v>
      </c>
      <c r="Q15" s="638">
        <v>2057983.9397836199</v>
      </c>
      <c r="R15" s="580">
        <v>2104453.9135195999</v>
      </c>
      <c r="S15" s="630">
        <v>2166619</v>
      </c>
      <c r="T15" s="5"/>
    </row>
    <row r="16" spans="2:21" s="1" customFormat="1" ht="15" customHeight="1" x14ac:dyDescent="0.25">
      <c r="B16" s="194" t="s">
        <v>7</v>
      </c>
      <c r="C16" s="250">
        <v>197357.46016152401</v>
      </c>
      <c r="D16" s="251">
        <v>207689.3869250167</v>
      </c>
      <c r="E16" s="251">
        <v>227415.02514317745</v>
      </c>
      <c r="F16" s="257">
        <v>306203.04721753544</v>
      </c>
      <c r="G16" s="250">
        <v>335367.46945131343</v>
      </c>
      <c r="H16" s="251">
        <v>357814.36512899713</v>
      </c>
      <c r="I16" s="251">
        <v>341770.48872854502</v>
      </c>
      <c r="J16" s="257">
        <v>367217.94612711086</v>
      </c>
      <c r="K16" s="250">
        <v>429423.13800279429</v>
      </c>
      <c r="L16" s="251">
        <v>451625.00321341411</v>
      </c>
      <c r="M16" s="251">
        <v>526327.50050599256</v>
      </c>
      <c r="N16" s="580">
        <v>683243.48499155242</v>
      </c>
      <c r="O16" s="637">
        <v>1446609.7116665335</v>
      </c>
      <c r="P16" s="638">
        <v>1810439.0792564966</v>
      </c>
      <c r="Q16" s="638">
        <v>1952489.1921849682</v>
      </c>
      <c r="R16" s="580">
        <v>2156570.0494857579</v>
      </c>
      <c r="S16" s="630">
        <v>2409365.5500606615</v>
      </c>
      <c r="T16" s="5"/>
    </row>
    <row r="17" spans="2:21" s="1" customFormat="1" ht="15" hidden="1" customHeight="1" x14ac:dyDescent="0.25">
      <c r="B17" s="194" t="s">
        <v>8</v>
      </c>
      <c r="C17" s="261" t="s">
        <v>55</v>
      </c>
      <c r="D17" s="251" t="s">
        <v>55</v>
      </c>
      <c r="E17" s="251" t="s">
        <v>55</v>
      </c>
      <c r="F17" s="257" t="s">
        <v>55</v>
      </c>
      <c r="G17" s="250" t="s">
        <v>55</v>
      </c>
      <c r="H17" s="251" t="s">
        <v>55</v>
      </c>
      <c r="I17" s="251" t="s">
        <v>55</v>
      </c>
      <c r="J17" s="257"/>
      <c r="K17" s="250"/>
      <c r="L17" s="251"/>
      <c r="M17" s="251"/>
      <c r="N17" s="580"/>
      <c r="O17" s="637"/>
      <c r="P17" s="638"/>
      <c r="Q17" s="638"/>
      <c r="R17" s="580" t="s">
        <v>24</v>
      </c>
      <c r="S17" s="630"/>
      <c r="T17" s="5"/>
    </row>
    <row r="18" spans="2:21" s="1" customFormat="1" ht="15" customHeight="1" x14ac:dyDescent="0.25">
      <c r="B18" s="194" t="s">
        <v>9</v>
      </c>
      <c r="C18" s="250">
        <v>65726874</v>
      </c>
      <c r="D18" s="251">
        <v>67522942</v>
      </c>
      <c r="E18" s="251">
        <v>75544717</v>
      </c>
      <c r="F18" s="257">
        <v>76893927</v>
      </c>
      <c r="G18" s="250">
        <v>74936113</v>
      </c>
      <c r="H18" s="251">
        <v>78458966</v>
      </c>
      <c r="I18" s="251">
        <v>82011901</v>
      </c>
      <c r="J18" s="257">
        <v>82106425</v>
      </c>
      <c r="K18" s="250">
        <v>82008848</v>
      </c>
      <c r="L18" s="251">
        <v>76507469</v>
      </c>
      <c r="M18" s="251">
        <v>78769508</v>
      </c>
      <c r="N18" s="580">
        <v>84924168</v>
      </c>
      <c r="O18" s="637">
        <v>84992851</v>
      </c>
      <c r="P18" s="638">
        <v>87044380</v>
      </c>
      <c r="Q18" s="638">
        <v>91169342</v>
      </c>
      <c r="R18" s="580">
        <v>96071378</v>
      </c>
      <c r="S18" s="630">
        <v>97019531</v>
      </c>
      <c r="T18" s="5"/>
    </row>
    <row r="19" spans="2:21" s="1" customFormat="1" ht="15" customHeight="1" x14ac:dyDescent="0.25">
      <c r="B19" s="194" t="s">
        <v>10</v>
      </c>
      <c r="C19" s="261">
        <v>22285.449054599994</v>
      </c>
      <c r="D19" s="251">
        <v>22343.009709999998</v>
      </c>
      <c r="E19" s="251">
        <v>22423.356313999997</v>
      </c>
      <c r="F19" s="257">
        <v>23255.285651999999</v>
      </c>
      <c r="G19" s="250">
        <v>23038.701411988997</v>
      </c>
      <c r="H19" s="251">
        <v>23048.533068999994</v>
      </c>
      <c r="I19" s="251">
        <v>23157.052207999994</v>
      </c>
      <c r="J19" s="257">
        <v>23657.275956999998</v>
      </c>
      <c r="K19" s="250">
        <v>24137.51883194469</v>
      </c>
      <c r="L19" s="251">
        <v>23947.879199999996</v>
      </c>
      <c r="M19" s="251">
        <v>24308.447890000003</v>
      </c>
      <c r="N19" s="580">
        <v>24165.508999999998</v>
      </c>
      <c r="O19" s="637">
        <v>24752.348999999998</v>
      </c>
      <c r="P19" s="638">
        <v>24949</v>
      </c>
      <c r="Q19" s="638">
        <v>24969</v>
      </c>
      <c r="R19" s="580">
        <v>25610</v>
      </c>
      <c r="S19" s="630">
        <v>19214.3</v>
      </c>
      <c r="T19" s="5"/>
    </row>
    <row r="20" spans="2:21" s="1" customFormat="1" ht="15.75" customHeight="1" x14ac:dyDescent="0.25">
      <c r="B20" s="194" t="s">
        <v>64</v>
      </c>
      <c r="C20" s="261">
        <v>12002.335109000001</v>
      </c>
      <c r="D20" s="251">
        <v>11992.58194</v>
      </c>
      <c r="E20" s="251">
        <v>12194.183445000001</v>
      </c>
      <c r="F20" s="257">
        <v>12227.326951999999</v>
      </c>
      <c r="G20" s="261">
        <v>12394.393509999998</v>
      </c>
      <c r="H20" s="251">
        <v>12591.435969000002</v>
      </c>
      <c r="I20" s="251">
        <v>13025.525754</v>
      </c>
      <c r="J20" s="257">
        <v>13384.707621000001</v>
      </c>
      <c r="K20" s="250">
        <v>13303.798978999999</v>
      </c>
      <c r="L20" s="251">
        <v>13814.054951</v>
      </c>
      <c r="M20" s="251">
        <v>14061.900504000001</v>
      </c>
      <c r="N20" s="639">
        <v>15138.259757</v>
      </c>
      <c r="O20" s="640">
        <v>15182.385364260001</v>
      </c>
      <c r="P20" s="641">
        <v>15726.519903190001</v>
      </c>
      <c r="Q20" s="641">
        <v>16224.57425276</v>
      </c>
      <c r="R20" s="639">
        <v>16518.125955120002</v>
      </c>
      <c r="S20" s="630">
        <v>16610.3</v>
      </c>
      <c r="T20" s="5"/>
      <c r="U20" s="44"/>
    </row>
    <row r="21" spans="2:21" s="1" customFormat="1" ht="15" customHeight="1" x14ac:dyDescent="0.25">
      <c r="B21" s="194" t="s">
        <v>11</v>
      </c>
      <c r="C21" s="250">
        <v>821543.2</v>
      </c>
      <c r="D21" s="251">
        <v>818333.5</v>
      </c>
      <c r="E21" s="251">
        <v>817848.70000000007</v>
      </c>
      <c r="F21" s="257">
        <v>810342.70000000007</v>
      </c>
      <c r="G21" s="250">
        <v>846526.7</v>
      </c>
      <c r="H21" s="251">
        <v>825732.3</v>
      </c>
      <c r="I21" s="251">
        <v>831749.6</v>
      </c>
      <c r="J21" s="257">
        <v>849149.1</v>
      </c>
      <c r="K21" s="250">
        <v>893381</v>
      </c>
      <c r="L21" s="251">
        <v>884191</v>
      </c>
      <c r="M21" s="251">
        <v>879875</v>
      </c>
      <c r="N21" s="580">
        <v>905508</v>
      </c>
      <c r="O21" s="637">
        <v>965180</v>
      </c>
      <c r="P21" s="638">
        <v>960624.8</v>
      </c>
      <c r="Q21" s="638">
        <v>975497.6</v>
      </c>
      <c r="R21" s="580">
        <v>974109.5</v>
      </c>
      <c r="S21" s="630">
        <v>967688.10000000009</v>
      </c>
      <c r="T21" s="5"/>
    </row>
    <row r="22" spans="2:21" s="1" customFormat="1" ht="15" customHeight="1" x14ac:dyDescent="0.25">
      <c r="B22" s="194" t="s">
        <v>12</v>
      </c>
      <c r="C22" s="250">
        <v>101900</v>
      </c>
      <c r="D22" s="251">
        <v>97500</v>
      </c>
      <c r="E22" s="251">
        <v>100700</v>
      </c>
      <c r="F22" s="257">
        <v>102600</v>
      </c>
      <c r="G22" s="250">
        <v>99800</v>
      </c>
      <c r="H22" s="251">
        <v>102100</v>
      </c>
      <c r="I22" s="251">
        <v>101600</v>
      </c>
      <c r="J22" s="257">
        <v>107946</v>
      </c>
      <c r="K22" s="250">
        <v>108207.52238558</v>
      </c>
      <c r="L22" s="251">
        <v>111172.77627303998</v>
      </c>
      <c r="M22" s="251">
        <v>116963.14650894</v>
      </c>
      <c r="N22" s="580">
        <v>121954.48680305001</v>
      </c>
      <c r="O22" s="637">
        <v>128822.19453957002</v>
      </c>
      <c r="P22" s="638">
        <v>135446.50711080999</v>
      </c>
      <c r="Q22" s="638">
        <v>144939.31776029003</v>
      </c>
      <c r="R22" s="580" t="s">
        <v>24</v>
      </c>
      <c r="S22" s="630" t="s">
        <v>55</v>
      </c>
      <c r="T22" s="5"/>
    </row>
    <row r="23" spans="2:21" s="1" customFormat="1" ht="15" customHeight="1" x14ac:dyDescent="0.25">
      <c r="B23" s="194" t="s">
        <v>13</v>
      </c>
      <c r="C23" s="262">
        <v>42167.258999999998</v>
      </c>
      <c r="D23" s="263">
        <v>43519.133999999998</v>
      </c>
      <c r="E23" s="263">
        <v>43083.06</v>
      </c>
      <c r="F23" s="265">
        <v>43484.345999999998</v>
      </c>
      <c r="G23" s="262">
        <v>43169.659</v>
      </c>
      <c r="H23" s="251">
        <v>44024.593999999997</v>
      </c>
      <c r="I23" s="251">
        <v>43414.307999999997</v>
      </c>
      <c r="J23" s="257">
        <v>43627.514000000003</v>
      </c>
      <c r="K23" s="250">
        <v>43457.356</v>
      </c>
      <c r="L23" s="251">
        <v>45021.62</v>
      </c>
      <c r="M23" s="251">
        <v>46021.247000000003</v>
      </c>
      <c r="N23" s="642">
        <v>45275.402999999998</v>
      </c>
      <c r="O23" s="643">
        <v>43884.150999999998</v>
      </c>
      <c r="P23" s="644">
        <v>44153.453000000001</v>
      </c>
      <c r="Q23" s="644">
        <v>44515.29</v>
      </c>
      <c r="R23" s="642">
        <v>44561.917000000001</v>
      </c>
      <c r="S23" s="630">
        <v>45996.1</v>
      </c>
      <c r="T23" s="5"/>
    </row>
    <row r="24" spans="2:21" s="1" customFormat="1" ht="15" customHeight="1" x14ac:dyDescent="0.25">
      <c r="B24" s="194" t="s">
        <v>14</v>
      </c>
      <c r="C24" s="250">
        <v>278525675.11500001</v>
      </c>
      <c r="D24" s="251">
        <v>282377925.52499998</v>
      </c>
      <c r="E24" s="251">
        <v>283937435.935</v>
      </c>
      <c r="F24" s="257">
        <v>285873504.88899994</v>
      </c>
      <c r="G24" s="250">
        <v>283866979.03799999</v>
      </c>
      <c r="H24" s="251">
        <v>283448555.31299996</v>
      </c>
      <c r="I24" s="251">
        <v>280741560.29400003</v>
      </c>
      <c r="J24" s="257">
        <v>262559783.02700001</v>
      </c>
      <c r="K24" s="250">
        <v>247137801.59400001</v>
      </c>
      <c r="L24" s="251">
        <v>238821431.82100001</v>
      </c>
      <c r="M24" s="251">
        <v>235357994.93900001</v>
      </c>
      <c r="N24" s="580">
        <v>229929585.972</v>
      </c>
      <c r="O24" s="637">
        <v>225932606.428</v>
      </c>
      <c r="P24" s="638">
        <v>220061668.84600002</v>
      </c>
      <c r="Q24" s="638">
        <v>216295683.43700001</v>
      </c>
      <c r="R24" s="580">
        <v>211301191.76699999</v>
      </c>
      <c r="S24" s="630">
        <v>191033100</v>
      </c>
      <c r="T24" s="5"/>
    </row>
    <row r="25" spans="2:21" s="1" customFormat="1" ht="15" customHeight="1" x14ac:dyDescent="0.25">
      <c r="B25" s="194" t="s">
        <v>15</v>
      </c>
      <c r="C25" s="250">
        <v>80260.7</v>
      </c>
      <c r="D25" s="251">
        <v>86219.5</v>
      </c>
      <c r="E25" s="251">
        <v>89511.9</v>
      </c>
      <c r="F25" s="257">
        <v>76080.600000000006</v>
      </c>
      <c r="G25" s="250">
        <v>74527.199999999997</v>
      </c>
      <c r="H25" s="251">
        <v>75383.899999999994</v>
      </c>
      <c r="I25" s="251">
        <v>75036.3</v>
      </c>
      <c r="J25" s="257">
        <v>71772.5</v>
      </c>
      <c r="K25" s="250">
        <v>98667.8</v>
      </c>
      <c r="L25" s="251">
        <v>93630.3</v>
      </c>
      <c r="M25" s="251">
        <v>87018.4</v>
      </c>
      <c r="N25" s="580">
        <v>88954</v>
      </c>
      <c r="O25" s="637">
        <v>104296.2</v>
      </c>
      <c r="P25" s="638">
        <v>99024.5</v>
      </c>
      <c r="Q25" s="638">
        <v>96249.8</v>
      </c>
      <c r="R25" s="580">
        <v>92113.7</v>
      </c>
      <c r="S25" s="630">
        <v>72744.100000000006</v>
      </c>
      <c r="T25" s="5"/>
    </row>
    <row r="26" spans="2:21" s="1" customFormat="1" ht="15" customHeight="1" x14ac:dyDescent="0.25">
      <c r="B26" s="194" t="s">
        <v>16</v>
      </c>
      <c r="C26" s="250">
        <v>2925464</v>
      </c>
      <c r="D26" s="251">
        <v>3015464</v>
      </c>
      <c r="E26" s="251">
        <v>3105780</v>
      </c>
      <c r="F26" s="257">
        <v>3186746</v>
      </c>
      <c r="G26" s="250">
        <v>3273696</v>
      </c>
      <c r="H26" s="251">
        <v>3376409</v>
      </c>
      <c r="I26" s="251">
        <v>3512041</v>
      </c>
      <c r="J26" s="257">
        <v>3603398</v>
      </c>
      <c r="K26" s="250">
        <v>3728733</v>
      </c>
      <c r="L26" s="251">
        <v>3936078</v>
      </c>
      <c r="M26" s="251">
        <v>4146448</v>
      </c>
      <c r="N26" s="580">
        <v>5196871</v>
      </c>
      <c r="O26" s="637">
        <v>5515854</v>
      </c>
      <c r="P26" s="638">
        <v>5750663</v>
      </c>
      <c r="Q26" s="638">
        <v>4880901</v>
      </c>
      <c r="R26" s="580">
        <v>5120767</v>
      </c>
      <c r="S26" s="630">
        <v>5563248</v>
      </c>
      <c r="T26" s="5"/>
    </row>
    <row r="27" spans="2:21" s="1" customFormat="1" ht="15" customHeight="1" x14ac:dyDescent="0.25">
      <c r="B27" s="194" t="s">
        <v>17</v>
      </c>
      <c r="C27" s="250">
        <v>995092.73901105882</v>
      </c>
      <c r="D27" s="251">
        <v>1008634.7601180861</v>
      </c>
      <c r="E27" s="251">
        <v>1022445.1328552121</v>
      </c>
      <c r="F27" s="257">
        <v>1048466.4263649287</v>
      </c>
      <c r="G27" s="250">
        <v>1044011.1482030078</v>
      </c>
      <c r="H27" s="251">
        <v>1072031.33728848</v>
      </c>
      <c r="I27" s="251">
        <v>1052556.7561005317</v>
      </c>
      <c r="J27" s="257">
        <v>1080396.2621887638</v>
      </c>
      <c r="K27" s="250">
        <v>1102705.5871921163</v>
      </c>
      <c r="L27" s="251">
        <v>1110232.5612983792</v>
      </c>
      <c r="M27" s="251">
        <v>1104199.679780354</v>
      </c>
      <c r="N27" s="580">
        <v>1127711.0803248351</v>
      </c>
      <c r="O27" s="637">
        <v>1119161.2507392515</v>
      </c>
      <c r="P27" s="638">
        <v>1169581.6763885044</v>
      </c>
      <c r="Q27" s="638">
        <v>1174789.5471715499</v>
      </c>
      <c r="R27" s="580">
        <v>1207519.2391777977</v>
      </c>
      <c r="S27" s="630">
        <v>1210059.3847255069</v>
      </c>
      <c r="T27" s="5"/>
    </row>
    <row r="28" spans="2:21" s="1" customFormat="1" ht="15" customHeight="1" x14ac:dyDescent="0.25">
      <c r="B28" s="364" t="s">
        <v>18</v>
      </c>
      <c r="C28" s="346">
        <v>49888</v>
      </c>
      <c r="D28" s="347">
        <v>56956</v>
      </c>
      <c r="E28" s="347">
        <v>58535</v>
      </c>
      <c r="F28" s="349">
        <v>61679</v>
      </c>
      <c r="G28" s="346">
        <v>60659</v>
      </c>
      <c r="H28" s="347">
        <v>64924</v>
      </c>
      <c r="I28" s="347">
        <v>61710</v>
      </c>
      <c r="J28" s="349">
        <v>66074</v>
      </c>
      <c r="K28" s="346">
        <v>68232</v>
      </c>
      <c r="L28" s="347">
        <v>70465</v>
      </c>
      <c r="M28" s="347">
        <v>70029</v>
      </c>
      <c r="N28" s="631">
        <v>73304</v>
      </c>
      <c r="O28" s="645">
        <v>75617</v>
      </c>
      <c r="P28" s="646">
        <v>79690</v>
      </c>
      <c r="Q28" s="646">
        <v>83042</v>
      </c>
      <c r="R28" s="631">
        <v>92497</v>
      </c>
      <c r="S28" s="632" t="s">
        <v>55</v>
      </c>
      <c r="T28" s="5"/>
    </row>
    <row r="29" spans="2:21" s="1" customFormat="1" ht="15" customHeight="1" thickBot="1" x14ac:dyDescent="0.3">
      <c r="B29" s="596" t="s">
        <v>19</v>
      </c>
      <c r="C29" s="350">
        <v>2317571.5448460001</v>
      </c>
      <c r="D29" s="351">
        <v>2378161.4346760004</v>
      </c>
      <c r="E29" s="351">
        <v>2529604.7564099999</v>
      </c>
      <c r="F29" s="352">
        <v>3027349.6</v>
      </c>
      <c r="G29" s="353" t="s">
        <v>24</v>
      </c>
      <c r="H29" s="351">
        <v>3174521.4</v>
      </c>
      <c r="I29" s="359">
        <v>3203708.0650349646</v>
      </c>
      <c r="J29" s="354">
        <v>3249349.9</v>
      </c>
      <c r="K29" s="350" t="s">
        <v>24</v>
      </c>
      <c r="L29" s="351" t="s">
        <v>24</v>
      </c>
      <c r="M29" s="351" t="s">
        <v>24</v>
      </c>
      <c r="N29" s="647">
        <v>3515971</v>
      </c>
      <c r="O29" s="648" t="s">
        <v>24</v>
      </c>
      <c r="P29" s="649" t="s">
        <v>24</v>
      </c>
      <c r="Q29" s="649" t="s">
        <v>24</v>
      </c>
      <c r="R29" s="647">
        <v>3660277.5</v>
      </c>
      <c r="S29" s="634" t="s">
        <v>24</v>
      </c>
      <c r="T29" s="5"/>
    </row>
    <row r="30" spans="2:21" s="1" customFormat="1" ht="3" customHeight="1" thickTop="1" x14ac:dyDescent="0.25">
      <c r="B30" s="46"/>
      <c r="C30" s="16"/>
      <c r="D30" s="16"/>
      <c r="E30" s="16"/>
      <c r="F30" s="16"/>
      <c r="G30" s="16"/>
      <c r="H30" s="16"/>
      <c r="I30" s="47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2:21" s="1" customFormat="1" ht="12.95" customHeight="1" x14ac:dyDescent="0.25">
      <c r="B31" s="739" t="s">
        <v>89</v>
      </c>
      <c r="C31" s="739"/>
      <c r="D31" s="189"/>
      <c r="E31" s="189"/>
      <c r="F31" s="189"/>
      <c r="G31" s="189"/>
      <c r="H31" s="189"/>
      <c r="I31" s="47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2:21" s="1" customFormat="1" ht="15" customHeight="1" x14ac:dyDescent="0.25">
      <c r="B32" s="184" t="s">
        <v>102</v>
      </c>
      <c r="C32" s="183"/>
      <c r="D32" s="183"/>
      <c r="E32" s="183"/>
      <c r="F32" s="183"/>
      <c r="G32" s="183"/>
      <c r="H32" s="183"/>
      <c r="I32" s="39"/>
      <c r="O32" s="139"/>
      <c r="P32" s="225"/>
      <c r="Q32" s="466"/>
      <c r="R32" s="225"/>
      <c r="S32" s="171"/>
    </row>
    <row r="33" spans="2:19" s="1" customFormat="1" ht="12.95" customHeight="1" x14ac:dyDescent="0.25">
      <c r="B33" s="749" t="s">
        <v>62</v>
      </c>
      <c r="C33" s="749"/>
      <c r="D33" s="749"/>
      <c r="E33" s="749"/>
      <c r="F33" s="749"/>
      <c r="G33" s="749"/>
      <c r="H33" s="749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</sheetData>
  <mergeCells count="10">
    <mergeCell ref="B31:C31"/>
    <mergeCell ref="B33:H33"/>
    <mergeCell ref="C7:F7"/>
    <mergeCell ref="G7:J7"/>
    <mergeCell ref="K7:N7"/>
    <mergeCell ref="J6:S6"/>
    <mergeCell ref="B4:S4"/>
    <mergeCell ref="B3:S3"/>
    <mergeCell ref="B1:S1"/>
    <mergeCell ref="O7:R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3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076F-5F79-46EC-9C22-36B9215E7112}">
  <sheetPr>
    <pageSetUpPr fitToPage="1"/>
  </sheetPr>
  <dimension ref="B1:V33"/>
  <sheetViews>
    <sheetView rightToLeft="1" view="pageBreakPreview" zoomScaleNormal="100" zoomScaleSheetLayoutView="100" workbookViewId="0"/>
  </sheetViews>
  <sheetFormatPr defaultColWidth="9.140625" defaultRowHeight="15" x14ac:dyDescent="0.25"/>
  <cols>
    <col min="1" max="1" width="0.85546875" style="8" customWidth="1"/>
    <col min="2" max="2" width="11.7109375" style="8" customWidth="1"/>
    <col min="3" max="6" width="12.28515625" style="8" hidden="1" customWidth="1"/>
    <col min="7" max="14" width="12.28515625" style="8" customWidth="1"/>
    <col min="15" max="19" width="12.28515625" style="127" customWidth="1"/>
    <col min="20" max="20" width="0.85546875" style="8" customWidth="1"/>
    <col min="21" max="16384" width="9.140625" style="8"/>
  </cols>
  <sheetData>
    <row r="1" spans="2:22" ht="29.1" customHeight="1" x14ac:dyDescent="0.25">
      <c r="B1" s="748" t="s">
        <v>115</v>
      </c>
      <c r="C1" s="748"/>
      <c r="D1" s="748"/>
      <c r="E1" s="748"/>
      <c r="F1" s="748"/>
      <c r="G1" s="748"/>
      <c r="H1" s="748"/>
      <c r="I1" s="748"/>
      <c r="J1" s="748"/>
      <c r="K1" s="748"/>
      <c r="L1" s="748"/>
      <c r="M1" s="748"/>
      <c r="N1" s="748"/>
      <c r="O1" s="748"/>
      <c r="P1" s="748"/>
      <c r="Q1" s="748"/>
      <c r="R1" s="748"/>
      <c r="S1" s="748"/>
    </row>
    <row r="2" spans="2:22" s="1" customFormat="1" ht="9.9499999999999993" customHeight="1" x14ac:dyDescent="0.25">
      <c r="B2" s="2"/>
    </row>
    <row r="3" spans="2:22" s="1" customFormat="1" ht="24.95" customHeight="1" x14ac:dyDescent="0.25">
      <c r="B3" s="725" t="s">
        <v>65</v>
      </c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</row>
    <row r="4" spans="2:22" s="1" customFormat="1" ht="18.95" customHeight="1" x14ac:dyDescent="0.25">
      <c r="B4" s="726" t="s">
        <v>104</v>
      </c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</row>
    <row r="5" spans="2:22" s="1" customFormat="1" ht="9.9499999999999993" customHeight="1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138"/>
      <c r="P5" s="224"/>
      <c r="Q5" s="465"/>
      <c r="R5" s="224"/>
      <c r="S5" s="170"/>
    </row>
    <row r="6" spans="2:22" s="1" customFormat="1" ht="12.95" customHeight="1" thickBot="1" x14ac:dyDescent="0.3">
      <c r="B6" s="2"/>
      <c r="J6" s="747" t="s">
        <v>42</v>
      </c>
      <c r="K6" s="747"/>
      <c r="L6" s="747"/>
      <c r="M6" s="747"/>
      <c r="N6" s="747"/>
      <c r="O6" s="747"/>
      <c r="P6" s="747"/>
      <c r="Q6" s="747"/>
      <c r="R6" s="747"/>
      <c r="S6" s="747"/>
    </row>
    <row r="7" spans="2:22" s="1" customFormat="1" ht="27" customHeight="1" thickTop="1" x14ac:dyDescent="0.25">
      <c r="B7" s="3"/>
      <c r="C7" s="718">
        <v>2018</v>
      </c>
      <c r="D7" s="719"/>
      <c r="E7" s="719"/>
      <c r="F7" s="720"/>
      <c r="G7" s="718">
        <v>2019</v>
      </c>
      <c r="H7" s="719"/>
      <c r="I7" s="719"/>
      <c r="J7" s="719"/>
      <c r="K7" s="750">
        <v>2020</v>
      </c>
      <c r="L7" s="719"/>
      <c r="M7" s="719"/>
      <c r="N7" s="751"/>
      <c r="O7" s="722">
        <v>2021</v>
      </c>
      <c r="P7" s="723"/>
      <c r="Q7" s="723"/>
      <c r="R7" s="724"/>
      <c r="S7" s="561">
        <v>2022</v>
      </c>
      <c r="T7" s="5"/>
    </row>
    <row r="8" spans="2:22" s="35" customFormat="1" ht="35.1" customHeight="1" thickBot="1" x14ac:dyDescent="0.3">
      <c r="B8" s="33"/>
      <c r="C8" s="76" t="s">
        <v>20</v>
      </c>
      <c r="D8" s="62" t="s">
        <v>21</v>
      </c>
      <c r="E8" s="62" t="s">
        <v>22</v>
      </c>
      <c r="F8" s="64" t="s">
        <v>23</v>
      </c>
      <c r="G8" s="76" t="s">
        <v>20</v>
      </c>
      <c r="H8" s="62" t="s">
        <v>21</v>
      </c>
      <c r="I8" s="62" t="s">
        <v>22</v>
      </c>
      <c r="J8" s="64" t="s">
        <v>23</v>
      </c>
      <c r="K8" s="76" t="s">
        <v>20</v>
      </c>
      <c r="L8" s="62" t="s">
        <v>21</v>
      </c>
      <c r="M8" s="62" t="s">
        <v>22</v>
      </c>
      <c r="N8" s="63" t="s">
        <v>23</v>
      </c>
      <c r="O8" s="76" t="s">
        <v>20</v>
      </c>
      <c r="P8" s="62" t="s">
        <v>21</v>
      </c>
      <c r="Q8" s="62" t="s">
        <v>22</v>
      </c>
      <c r="R8" s="63" t="s">
        <v>23</v>
      </c>
      <c r="S8" s="227" t="s">
        <v>20</v>
      </c>
      <c r="T8" s="34"/>
    </row>
    <row r="9" spans="2:22" s="1" customFormat="1" ht="14.45" customHeight="1" x14ac:dyDescent="0.25">
      <c r="B9" s="365" t="s">
        <v>0</v>
      </c>
      <c r="C9" s="253">
        <v>25195.699999999997</v>
      </c>
      <c r="D9" s="254">
        <v>25731.4</v>
      </c>
      <c r="E9" s="254">
        <v>25884.100000000002</v>
      </c>
      <c r="F9" s="256">
        <v>26111.800000000003</v>
      </c>
      <c r="G9" s="253">
        <v>26352.3</v>
      </c>
      <c r="H9" s="254">
        <v>26858.699999999997</v>
      </c>
      <c r="I9" s="254">
        <v>27023.1</v>
      </c>
      <c r="J9" s="256">
        <v>27082.199999999997</v>
      </c>
      <c r="K9" s="253">
        <v>27636.5</v>
      </c>
      <c r="L9" s="254">
        <v>28211.9</v>
      </c>
      <c r="M9" s="254">
        <v>28647.199999999997</v>
      </c>
      <c r="N9" s="255">
        <v>28639.1</v>
      </c>
      <c r="O9" s="253">
        <v>29321.199999999997</v>
      </c>
      <c r="P9" s="254">
        <v>29757.3</v>
      </c>
      <c r="Q9" s="254">
        <v>29928.199999999997</v>
      </c>
      <c r="R9" s="628">
        <v>30028.5</v>
      </c>
      <c r="S9" s="629">
        <v>43304.2</v>
      </c>
      <c r="T9" s="5"/>
      <c r="V9" s="50"/>
    </row>
    <row r="10" spans="2:22" s="1" customFormat="1" ht="14.45" customHeight="1" x14ac:dyDescent="0.25">
      <c r="B10" s="366" t="s">
        <v>1</v>
      </c>
      <c r="C10" s="250">
        <v>1413964.7755291136</v>
      </c>
      <c r="D10" s="251">
        <v>1407261.2257745923</v>
      </c>
      <c r="E10" s="251">
        <v>1380228.7900670257</v>
      </c>
      <c r="F10" s="257">
        <v>1388468.3115654916</v>
      </c>
      <c r="G10" s="250">
        <v>1388468.3115654916</v>
      </c>
      <c r="H10" s="251">
        <v>1400122.732732892</v>
      </c>
      <c r="I10" s="251">
        <v>1416634.2343536848</v>
      </c>
      <c r="J10" s="257">
        <v>1420159.4886517893</v>
      </c>
      <c r="K10" s="250">
        <v>1502983</v>
      </c>
      <c r="L10" s="251">
        <v>1516960.1045918849</v>
      </c>
      <c r="M10" s="251">
        <v>1465877.5767731287</v>
      </c>
      <c r="N10" s="252">
        <v>1505140.4787046399</v>
      </c>
      <c r="O10" s="250">
        <v>1559625.9052304002</v>
      </c>
      <c r="P10" s="251">
        <v>1565261.9384044982</v>
      </c>
      <c r="Q10" s="251">
        <v>1582695.8938701767</v>
      </c>
      <c r="R10" s="580">
        <v>1527319.7769226483</v>
      </c>
      <c r="S10" s="630">
        <v>1551130.2623142896</v>
      </c>
      <c r="T10" s="5"/>
    </row>
    <row r="11" spans="2:22" s="1" customFormat="1" ht="14.45" customHeight="1" x14ac:dyDescent="0.25">
      <c r="B11" s="365" t="s">
        <v>2</v>
      </c>
      <c r="C11" s="637">
        <v>8986.7999999999993</v>
      </c>
      <c r="D11" s="638">
        <v>9202.2999999999993</v>
      </c>
      <c r="E11" s="638">
        <v>9267.7999999999993</v>
      </c>
      <c r="F11" s="686">
        <v>9519.9</v>
      </c>
      <c r="G11" s="637">
        <v>9623.2000000000007</v>
      </c>
      <c r="H11" s="638">
        <v>9887.2999999999993</v>
      </c>
      <c r="I11" s="638">
        <v>9783.7000000000007</v>
      </c>
      <c r="J11" s="686">
        <v>9736.2999999999993</v>
      </c>
      <c r="K11" s="637">
        <v>10125.6</v>
      </c>
      <c r="L11" s="638">
        <v>10181.700000000001</v>
      </c>
      <c r="M11" s="638">
        <v>10196.700000000001</v>
      </c>
      <c r="N11" s="580">
        <v>10413.799999999999</v>
      </c>
      <c r="O11" s="637">
        <v>10556.7</v>
      </c>
      <c r="P11" s="638">
        <v>10719</v>
      </c>
      <c r="Q11" s="638">
        <v>10730.6</v>
      </c>
      <c r="R11" s="580">
        <v>10906.3</v>
      </c>
      <c r="S11" s="630">
        <v>11072.3</v>
      </c>
      <c r="T11" s="5"/>
    </row>
    <row r="12" spans="2:22" s="1" customFormat="1" ht="14.45" customHeight="1" x14ac:dyDescent="0.25">
      <c r="B12" s="365" t="s">
        <v>3</v>
      </c>
      <c r="C12" s="250">
        <v>93480</v>
      </c>
      <c r="D12" s="251">
        <v>96745</v>
      </c>
      <c r="E12" s="251">
        <v>97572</v>
      </c>
      <c r="F12" s="257">
        <v>99592</v>
      </c>
      <c r="G12" s="250">
        <v>99778</v>
      </c>
      <c r="H12" s="251">
        <v>102747</v>
      </c>
      <c r="I12" s="251">
        <v>103776</v>
      </c>
      <c r="J12" s="257">
        <v>107992</v>
      </c>
      <c r="K12" s="250">
        <v>107185</v>
      </c>
      <c r="L12" s="251">
        <v>114062</v>
      </c>
      <c r="M12" s="251">
        <v>115774</v>
      </c>
      <c r="N12" s="252">
        <v>118016</v>
      </c>
      <c r="O12" s="250">
        <v>121790</v>
      </c>
      <c r="P12" s="251">
        <v>123689</v>
      </c>
      <c r="Q12" s="251">
        <v>128833</v>
      </c>
      <c r="R12" s="580">
        <v>130290</v>
      </c>
      <c r="S12" s="630">
        <v>121456</v>
      </c>
      <c r="T12" s="5"/>
    </row>
    <row r="13" spans="2:22" s="129" customFormat="1" ht="14.45" customHeight="1" x14ac:dyDescent="0.25">
      <c r="B13" s="366" t="s">
        <v>4</v>
      </c>
      <c r="C13" s="250">
        <v>9042440.6203262284</v>
      </c>
      <c r="D13" s="251">
        <v>9424207.5784578994</v>
      </c>
      <c r="E13" s="251">
        <v>9792610.1692801099</v>
      </c>
      <c r="F13" s="257">
        <v>9976345.5484897196</v>
      </c>
      <c r="G13" s="250">
        <v>10275597.804047899</v>
      </c>
      <c r="H13" s="251">
        <v>10577835.911274999</v>
      </c>
      <c r="I13" s="251">
        <v>10780349.7079021</v>
      </c>
      <c r="J13" s="257">
        <v>10857837.699999999</v>
      </c>
      <c r="K13" s="250">
        <v>10730927.6</v>
      </c>
      <c r="L13" s="251">
        <v>10913692</v>
      </c>
      <c r="M13" s="251">
        <v>11082282.5</v>
      </c>
      <c r="N13" s="252">
        <v>11182290.9</v>
      </c>
      <c r="O13" s="250">
        <v>11261567.1</v>
      </c>
      <c r="P13" s="251">
        <v>11236413.300000001</v>
      </c>
      <c r="Q13" s="251">
        <v>10202900</v>
      </c>
      <c r="R13" s="580" t="s">
        <v>24</v>
      </c>
      <c r="S13" s="630" t="s">
        <v>55</v>
      </c>
      <c r="T13" s="128"/>
      <c r="V13" s="130"/>
    </row>
    <row r="14" spans="2:22" s="1" customFormat="1" ht="14.45" customHeight="1" x14ac:dyDescent="0.25">
      <c r="B14" s="365" t="s">
        <v>5</v>
      </c>
      <c r="C14" s="250">
        <v>116719</v>
      </c>
      <c r="D14" s="251">
        <v>120398</v>
      </c>
      <c r="E14" s="251">
        <v>122494</v>
      </c>
      <c r="F14" s="257">
        <v>130800</v>
      </c>
      <c r="G14" s="250">
        <v>130627</v>
      </c>
      <c r="H14" s="251">
        <v>130357</v>
      </c>
      <c r="I14" s="251">
        <v>140537</v>
      </c>
      <c r="J14" s="257">
        <v>147052</v>
      </c>
      <c r="K14" s="250">
        <v>150650</v>
      </c>
      <c r="L14" s="251">
        <v>145962</v>
      </c>
      <c r="M14" s="251">
        <v>148564</v>
      </c>
      <c r="N14" s="252">
        <v>157654</v>
      </c>
      <c r="O14" s="250" t="s">
        <v>24</v>
      </c>
      <c r="P14" s="251" t="s">
        <v>24</v>
      </c>
      <c r="Q14" s="251" t="s">
        <v>24</v>
      </c>
      <c r="R14" s="580" t="s">
        <v>24</v>
      </c>
      <c r="S14" s="630" t="s">
        <v>55</v>
      </c>
      <c r="T14" s="5"/>
    </row>
    <row r="15" spans="2:22" s="1" customFormat="1" ht="14.45" customHeight="1" x14ac:dyDescent="0.25">
      <c r="B15" s="365" t="s">
        <v>6</v>
      </c>
      <c r="C15" s="262">
        <v>1410650.3</v>
      </c>
      <c r="D15" s="251">
        <v>1430328.6</v>
      </c>
      <c r="E15" s="251">
        <v>1447552.7</v>
      </c>
      <c r="F15" s="257">
        <v>1442705.3</v>
      </c>
      <c r="G15" s="250">
        <v>1460887</v>
      </c>
      <c r="H15" s="251">
        <v>1477056.6</v>
      </c>
      <c r="I15" s="263">
        <v>1501024.1</v>
      </c>
      <c r="J15" s="265">
        <v>1552478.9</v>
      </c>
      <c r="K15" s="262">
        <v>1633271.3</v>
      </c>
      <c r="L15" s="263">
        <v>1671962.9</v>
      </c>
      <c r="M15" s="263">
        <v>1730876.6</v>
      </c>
      <c r="N15" s="252">
        <v>1782590.1</v>
      </c>
      <c r="O15" s="250">
        <v>1878388.6</v>
      </c>
      <c r="P15" s="251">
        <v>1952801</v>
      </c>
      <c r="Q15" s="251">
        <v>2009159.7</v>
      </c>
      <c r="R15" s="580">
        <v>2059219.9882999999</v>
      </c>
      <c r="S15" s="630">
        <v>2708191</v>
      </c>
      <c r="T15" s="5"/>
    </row>
    <row r="16" spans="2:22" s="1" customFormat="1" ht="14.45" customHeight="1" x14ac:dyDescent="0.25">
      <c r="B16" s="365" t="s">
        <v>7</v>
      </c>
      <c r="C16" s="261">
        <v>191904.358087687</v>
      </c>
      <c r="D16" s="251">
        <v>212465.34959882108</v>
      </c>
      <c r="E16" s="251">
        <v>240749.43929729328</v>
      </c>
      <c r="F16" s="257">
        <v>289603.88774355769</v>
      </c>
      <c r="G16" s="250">
        <v>324659.39967407275</v>
      </c>
      <c r="H16" s="251">
        <v>352024.13596565765</v>
      </c>
      <c r="I16" s="251">
        <v>374485.76492572692</v>
      </c>
      <c r="J16" s="257">
        <v>428137.46381332446</v>
      </c>
      <c r="K16" s="250">
        <v>420816.94317813276</v>
      </c>
      <c r="L16" s="251">
        <v>467547.2247253739</v>
      </c>
      <c r="M16" s="251">
        <v>573882.82350130775</v>
      </c>
      <c r="N16" s="252">
        <v>1067600.384435738</v>
      </c>
      <c r="O16" s="250">
        <v>1353448.0066392524</v>
      </c>
      <c r="P16" s="251">
        <v>1540723.2739296739</v>
      </c>
      <c r="Q16" s="251">
        <v>1673191.5381557301</v>
      </c>
      <c r="R16" s="580">
        <v>2332318.6437743064</v>
      </c>
      <c r="S16" s="630">
        <v>2675537.5316510159</v>
      </c>
      <c r="T16" s="5"/>
    </row>
    <row r="17" spans="2:22" s="1" customFormat="1" ht="14.45" hidden="1" customHeight="1" x14ac:dyDescent="0.25">
      <c r="B17" s="365" t="s">
        <v>8</v>
      </c>
      <c r="C17" s="261" t="s">
        <v>55</v>
      </c>
      <c r="D17" s="251" t="s">
        <v>55</v>
      </c>
      <c r="E17" s="251" t="s">
        <v>55</v>
      </c>
      <c r="F17" s="257" t="s">
        <v>55</v>
      </c>
      <c r="G17" s="250" t="s">
        <v>55</v>
      </c>
      <c r="H17" s="251" t="s">
        <v>55</v>
      </c>
      <c r="I17" s="251"/>
      <c r="J17" s="257"/>
      <c r="K17" s="250"/>
      <c r="L17" s="251"/>
      <c r="M17" s="251"/>
      <c r="N17" s="252"/>
      <c r="O17" s="250"/>
      <c r="P17" s="251"/>
      <c r="Q17" s="251"/>
      <c r="R17" s="580" t="s">
        <v>24</v>
      </c>
      <c r="S17" s="630"/>
      <c r="T17" s="5"/>
    </row>
    <row r="18" spans="2:22" s="1" customFormat="1" ht="14.45" customHeight="1" x14ac:dyDescent="0.25">
      <c r="B18" s="365" t="s">
        <v>9</v>
      </c>
      <c r="C18" s="250">
        <v>38474717</v>
      </c>
      <c r="D18" s="251">
        <v>39125637</v>
      </c>
      <c r="E18" s="251">
        <v>38499017</v>
      </c>
      <c r="F18" s="257">
        <v>38486947</v>
      </c>
      <c r="G18" s="250">
        <v>38895529</v>
      </c>
      <c r="H18" s="251">
        <v>39160620</v>
      </c>
      <c r="I18" s="251">
        <v>41197167</v>
      </c>
      <c r="J18" s="257">
        <v>42052511</v>
      </c>
      <c r="K18" s="250">
        <v>42126769</v>
      </c>
      <c r="L18" s="251">
        <v>43734641</v>
      </c>
      <c r="M18" s="251">
        <v>47299950</v>
      </c>
      <c r="N18" s="252">
        <v>49817737</v>
      </c>
      <c r="O18" s="250">
        <v>49843394</v>
      </c>
      <c r="P18" s="251">
        <v>50685907</v>
      </c>
      <c r="Q18" s="251">
        <v>52539622</v>
      </c>
      <c r="R18" s="580">
        <v>52971508</v>
      </c>
      <c r="S18" s="630">
        <v>52863995</v>
      </c>
      <c r="T18" s="5"/>
    </row>
    <row r="19" spans="2:22" s="1" customFormat="1" ht="14.45" customHeight="1" x14ac:dyDescent="0.25">
      <c r="B19" s="365" t="s">
        <v>10</v>
      </c>
      <c r="C19" s="250">
        <v>24085.662375</v>
      </c>
      <c r="D19" s="251">
        <v>24262.385201999998</v>
      </c>
      <c r="E19" s="251">
        <v>24815.908422000004</v>
      </c>
      <c r="F19" s="257">
        <v>25057.591000000004</v>
      </c>
      <c r="G19" s="250">
        <v>25454.500999999997</v>
      </c>
      <c r="H19" s="251">
        <v>25701.904999999999</v>
      </c>
      <c r="I19" s="251">
        <v>25859.341</v>
      </c>
      <c r="J19" s="257">
        <v>25830.423000000003</v>
      </c>
      <c r="K19" s="250">
        <v>26403.713</v>
      </c>
      <c r="L19" s="251">
        <v>26320.694999999996</v>
      </c>
      <c r="M19" s="251">
        <v>26408.444</v>
      </c>
      <c r="N19" s="252">
        <v>26676.163</v>
      </c>
      <c r="O19" s="250">
        <v>27193.526000000002</v>
      </c>
      <c r="P19" s="251">
        <v>27309.546999999999</v>
      </c>
      <c r="Q19" s="251">
        <v>27696.535612895004</v>
      </c>
      <c r="R19" s="580">
        <v>27873</v>
      </c>
      <c r="S19" s="630">
        <v>24726.3</v>
      </c>
      <c r="T19" s="5"/>
      <c r="V19" s="50"/>
    </row>
    <row r="20" spans="2:22" s="1" customFormat="1" ht="14.45" customHeight="1" x14ac:dyDescent="0.25">
      <c r="B20" s="192" t="s">
        <v>64</v>
      </c>
      <c r="C20" s="250">
        <v>8175.3856959999994</v>
      </c>
      <c r="D20" s="251">
        <v>8260.0201980000002</v>
      </c>
      <c r="E20" s="251">
        <v>8293.6214369999998</v>
      </c>
      <c r="F20" s="257">
        <v>8432.2675139999992</v>
      </c>
      <c r="G20" s="250">
        <v>8569.5456560000002</v>
      </c>
      <c r="H20" s="251">
        <v>8941.8109020000011</v>
      </c>
      <c r="I20" s="251">
        <v>8947.916502</v>
      </c>
      <c r="J20" s="257">
        <v>9035.2245480000001</v>
      </c>
      <c r="K20" s="250">
        <v>9249.9077839999991</v>
      </c>
      <c r="L20" s="251">
        <v>9652.3562500000007</v>
      </c>
      <c r="M20" s="251">
        <v>9894.0153859999991</v>
      </c>
      <c r="N20" s="252">
        <v>10078.739810999999</v>
      </c>
      <c r="O20" s="250">
        <v>10150.581532150001</v>
      </c>
      <c r="P20" s="251">
        <v>10350.676752359999</v>
      </c>
      <c r="Q20" s="251">
        <v>10473.671509430002</v>
      </c>
      <c r="R20" s="580">
        <v>10747.17456623</v>
      </c>
      <c r="S20" s="630">
        <v>10834.6</v>
      </c>
      <c r="T20" s="5"/>
      <c r="V20" s="50"/>
    </row>
    <row r="21" spans="2:22" s="1" customFormat="1" ht="14.45" customHeight="1" x14ac:dyDescent="0.25">
      <c r="B21" s="365" t="s">
        <v>11</v>
      </c>
      <c r="C21" s="250">
        <v>937406.5</v>
      </c>
      <c r="D21" s="251">
        <v>929782.29999999981</v>
      </c>
      <c r="E21" s="251">
        <v>948192.89999999991</v>
      </c>
      <c r="F21" s="265">
        <v>940431.2</v>
      </c>
      <c r="G21" s="268">
        <v>966871.9</v>
      </c>
      <c r="H21" s="251">
        <v>971703</v>
      </c>
      <c r="I21" s="251">
        <v>995754.8</v>
      </c>
      <c r="J21" s="257">
        <v>1039086.0199999999</v>
      </c>
      <c r="K21" s="250">
        <v>1085550.0449999999</v>
      </c>
      <c r="L21" s="251">
        <v>1067752</v>
      </c>
      <c r="M21" s="251">
        <v>1105237</v>
      </c>
      <c r="N21" s="267">
        <v>1128710</v>
      </c>
      <c r="O21" s="268">
        <v>1176516</v>
      </c>
      <c r="P21" s="266">
        <v>1253012.3999999999</v>
      </c>
      <c r="Q21" s="266">
        <v>1307259</v>
      </c>
      <c r="R21" s="687">
        <v>1322524.0999999999</v>
      </c>
      <c r="S21" s="630">
        <v>1285354.3</v>
      </c>
      <c r="T21" s="5"/>
    </row>
    <row r="22" spans="2:22" s="1" customFormat="1" ht="14.45" customHeight="1" x14ac:dyDescent="0.25">
      <c r="B22" s="365" t="s">
        <v>12</v>
      </c>
      <c r="C22" s="250">
        <v>88600</v>
      </c>
      <c r="D22" s="251">
        <v>95400</v>
      </c>
      <c r="E22" s="251">
        <v>90500</v>
      </c>
      <c r="F22" s="257">
        <v>89700</v>
      </c>
      <c r="G22" s="250">
        <v>88100</v>
      </c>
      <c r="H22" s="251">
        <v>94900</v>
      </c>
      <c r="I22" s="251">
        <v>95400</v>
      </c>
      <c r="J22" s="257">
        <v>99221</v>
      </c>
      <c r="K22" s="250">
        <v>96005</v>
      </c>
      <c r="L22" s="251">
        <v>94645.167787069979</v>
      </c>
      <c r="M22" s="251">
        <v>96114.201462490004</v>
      </c>
      <c r="N22" s="252">
        <v>90515.534743510012</v>
      </c>
      <c r="O22" s="250">
        <v>91268.711253329981</v>
      </c>
      <c r="P22" s="251">
        <v>94304.961865919991</v>
      </c>
      <c r="Q22" s="251">
        <v>105118.78016562999</v>
      </c>
      <c r="R22" s="580" t="s">
        <v>24</v>
      </c>
      <c r="S22" s="630" t="s">
        <v>55</v>
      </c>
      <c r="T22" s="5"/>
    </row>
    <row r="23" spans="2:22" s="1" customFormat="1" ht="14.45" customHeight="1" x14ac:dyDescent="0.25">
      <c r="B23" s="365" t="s">
        <v>13</v>
      </c>
      <c r="C23" s="250">
        <v>35559.050999999999</v>
      </c>
      <c r="D23" s="266">
        <v>36146.756999999998</v>
      </c>
      <c r="E23" s="251">
        <v>36555.841</v>
      </c>
      <c r="F23" s="257">
        <v>36854.711000000003</v>
      </c>
      <c r="G23" s="250">
        <v>37420.82</v>
      </c>
      <c r="H23" s="251">
        <v>37881.434999999998</v>
      </c>
      <c r="I23" s="251">
        <v>38092.654000000002</v>
      </c>
      <c r="J23" s="257">
        <v>38428.216</v>
      </c>
      <c r="K23" s="250">
        <v>39079.582000000002</v>
      </c>
      <c r="L23" s="251">
        <v>39334.54</v>
      </c>
      <c r="M23" s="251">
        <v>40008.947</v>
      </c>
      <c r="N23" s="252">
        <v>39766.489000000001</v>
      </c>
      <c r="O23" s="250">
        <v>40171.718000000001</v>
      </c>
      <c r="P23" s="251">
        <v>40755.148000000001</v>
      </c>
      <c r="Q23" s="251">
        <v>41610.053</v>
      </c>
      <c r="R23" s="580">
        <v>42286.65</v>
      </c>
      <c r="S23" s="630">
        <v>43658.2</v>
      </c>
      <c r="T23" s="5"/>
      <c r="V23" s="50"/>
    </row>
    <row r="24" spans="2:22" s="1" customFormat="1" ht="14.45" customHeight="1" x14ac:dyDescent="0.25">
      <c r="B24" s="365" t="s">
        <v>14</v>
      </c>
      <c r="C24" s="250">
        <v>151842525.86759996</v>
      </c>
      <c r="D24" s="251">
        <v>151033943.99837002</v>
      </c>
      <c r="E24" s="251">
        <v>153848634.84624001</v>
      </c>
      <c r="F24" s="257">
        <v>156074134.67064998</v>
      </c>
      <c r="G24" s="250">
        <v>154711364.480867</v>
      </c>
      <c r="H24" s="251">
        <v>151653661.76725402</v>
      </c>
      <c r="I24" s="251">
        <v>148822632.40175498</v>
      </c>
      <c r="J24" s="257">
        <v>142129048.70918608</v>
      </c>
      <c r="K24" s="250">
        <v>131327828</v>
      </c>
      <c r="L24" s="251">
        <v>123567056</v>
      </c>
      <c r="M24" s="251">
        <v>116238210</v>
      </c>
      <c r="N24" s="252">
        <v>110870758.81134504</v>
      </c>
      <c r="O24" s="250">
        <v>109662364.01615003</v>
      </c>
      <c r="P24" s="251">
        <v>101741087.84643899</v>
      </c>
      <c r="Q24" s="251">
        <v>97819427.100981981</v>
      </c>
      <c r="R24" s="580">
        <v>90303282.84098503</v>
      </c>
      <c r="S24" s="630">
        <v>83165400</v>
      </c>
      <c r="T24" s="5"/>
    </row>
    <row r="25" spans="2:22" s="1" customFormat="1" ht="14.45" customHeight="1" x14ac:dyDescent="0.25">
      <c r="B25" s="365" t="s">
        <v>15</v>
      </c>
      <c r="C25" s="637">
        <v>15518.3</v>
      </c>
      <c r="D25" s="638">
        <v>16603.900000000001</v>
      </c>
      <c r="E25" s="638">
        <v>17240.5</v>
      </c>
      <c r="F25" s="686">
        <v>2312.1999999999998</v>
      </c>
      <c r="G25" s="637">
        <v>-2289.6999999999998</v>
      </c>
      <c r="H25" s="638">
        <v>-3592.3</v>
      </c>
      <c r="I25" s="638">
        <v>-9177.7999999999993</v>
      </c>
      <c r="J25" s="686">
        <v>-9284.1</v>
      </c>
      <c r="K25" s="637">
        <v>-10030</v>
      </c>
      <c r="L25" s="638">
        <v>-6040.1</v>
      </c>
      <c r="M25" s="638">
        <v>-1476.2</v>
      </c>
      <c r="N25" s="580">
        <v>12956.1</v>
      </c>
      <c r="O25" s="637">
        <v>-72867.100000000006</v>
      </c>
      <c r="P25" s="638">
        <v>-69129</v>
      </c>
      <c r="Q25" s="638">
        <v>-87080</v>
      </c>
      <c r="R25" s="580">
        <v>-83468</v>
      </c>
      <c r="S25" s="630">
        <v>-80844.5</v>
      </c>
      <c r="T25" s="5"/>
    </row>
    <row r="26" spans="2:22" s="1" customFormat="1" ht="14.45" customHeight="1" x14ac:dyDescent="0.25">
      <c r="B26" s="365" t="s">
        <v>16</v>
      </c>
      <c r="C26" s="250">
        <v>3277011</v>
      </c>
      <c r="D26" s="251">
        <v>3460290</v>
      </c>
      <c r="E26" s="251">
        <v>3644048</v>
      </c>
      <c r="F26" s="257">
        <v>3816202</v>
      </c>
      <c r="G26" s="250">
        <v>3763515</v>
      </c>
      <c r="H26" s="251">
        <v>3807214</v>
      </c>
      <c r="I26" s="251">
        <v>4011853</v>
      </c>
      <c r="J26" s="257">
        <v>4105940</v>
      </c>
      <c r="K26" s="250">
        <v>4427466</v>
      </c>
      <c r="L26" s="251">
        <v>4845280</v>
      </c>
      <c r="M26" s="251">
        <v>4951612</v>
      </c>
      <c r="N26" s="580">
        <v>5053814</v>
      </c>
      <c r="O26" s="637">
        <v>5183179</v>
      </c>
      <c r="P26" s="638">
        <v>5410833</v>
      </c>
      <c r="Q26" s="638">
        <v>5541637</v>
      </c>
      <c r="R26" s="580">
        <v>5797871</v>
      </c>
      <c r="S26" s="630">
        <v>6401198</v>
      </c>
      <c r="T26" s="5"/>
      <c r="U26" s="51"/>
    </row>
    <row r="27" spans="2:22" s="1" customFormat="1" ht="14.45" customHeight="1" x14ac:dyDescent="0.25">
      <c r="B27" s="365" t="s">
        <v>17</v>
      </c>
      <c r="C27" s="250">
        <v>830105.01975168369</v>
      </c>
      <c r="D27" s="251">
        <v>857001.72638792067</v>
      </c>
      <c r="E27" s="251">
        <v>854540.48914690083</v>
      </c>
      <c r="F27" s="257">
        <v>870615.83732919395</v>
      </c>
      <c r="G27" s="250">
        <v>872194.86274994374</v>
      </c>
      <c r="H27" s="251">
        <v>900407.90336785815</v>
      </c>
      <c r="I27" s="251">
        <v>898401.39797686425</v>
      </c>
      <c r="J27" s="257">
        <v>917152.46445701353</v>
      </c>
      <c r="K27" s="250">
        <v>918484.55690713122</v>
      </c>
      <c r="L27" s="251">
        <v>951254.46776230296</v>
      </c>
      <c r="M27" s="251">
        <v>945243.68405057164</v>
      </c>
      <c r="N27" s="580">
        <v>959005.8255379725</v>
      </c>
      <c r="O27" s="637">
        <v>950358.2360417085</v>
      </c>
      <c r="P27" s="638">
        <v>987849.09633012395</v>
      </c>
      <c r="Q27" s="638">
        <v>984540.02899523673</v>
      </c>
      <c r="R27" s="580">
        <v>985476.21373817069</v>
      </c>
      <c r="S27" s="630">
        <v>989032.31704791053</v>
      </c>
      <c r="T27" s="5"/>
      <c r="V27" s="50"/>
    </row>
    <row r="28" spans="2:22" s="1" customFormat="1" ht="14.45" customHeight="1" x14ac:dyDescent="0.25">
      <c r="B28" s="367" t="s">
        <v>18</v>
      </c>
      <c r="C28" s="346">
        <v>77520</v>
      </c>
      <c r="D28" s="347">
        <v>82408</v>
      </c>
      <c r="E28" s="347">
        <v>85484</v>
      </c>
      <c r="F28" s="349">
        <v>87103</v>
      </c>
      <c r="G28" s="346">
        <v>86211</v>
      </c>
      <c r="H28" s="347">
        <v>88117</v>
      </c>
      <c r="I28" s="347">
        <v>87285</v>
      </c>
      <c r="J28" s="349">
        <v>89582</v>
      </c>
      <c r="K28" s="346">
        <v>91866</v>
      </c>
      <c r="L28" s="347">
        <v>91090</v>
      </c>
      <c r="M28" s="347">
        <v>83767</v>
      </c>
      <c r="N28" s="631">
        <v>84186</v>
      </c>
      <c r="O28" s="645">
        <v>81399</v>
      </c>
      <c r="P28" s="646">
        <v>76338</v>
      </c>
      <c r="Q28" s="646">
        <v>79524</v>
      </c>
      <c r="R28" s="631">
        <v>89322</v>
      </c>
      <c r="S28" s="632" t="s">
        <v>55</v>
      </c>
      <c r="T28" s="5"/>
    </row>
    <row r="29" spans="2:22" s="1" customFormat="1" ht="14.45" customHeight="1" thickBot="1" x14ac:dyDescent="0.3">
      <c r="B29" s="595" t="s">
        <v>19</v>
      </c>
      <c r="C29" s="350">
        <v>3872330.1262805331</v>
      </c>
      <c r="D29" s="351">
        <v>4165220.6940596532</v>
      </c>
      <c r="E29" s="351">
        <v>4327486.1631925227</v>
      </c>
      <c r="F29" s="352">
        <v>4841691.7566773323</v>
      </c>
      <c r="G29" s="353" t="s">
        <v>24</v>
      </c>
      <c r="H29" s="351">
        <v>5327055.0558911329</v>
      </c>
      <c r="I29" s="359">
        <v>5496056.808730118</v>
      </c>
      <c r="J29" s="357">
        <v>5703046.0694392137</v>
      </c>
      <c r="K29" s="428" t="s">
        <v>24</v>
      </c>
      <c r="L29" s="429" t="s">
        <v>24</v>
      </c>
      <c r="M29" s="429" t="s">
        <v>24</v>
      </c>
      <c r="N29" s="647">
        <v>7465114.7475231942</v>
      </c>
      <c r="O29" s="648" t="s">
        <v>24</v>
      </c>
      <c r="P29" s="649" t="s">
        <v>24</v>
      </c>
      <c r="Q29" s="649" t="s">
        <v>24</v>
      </c>
      <c r="R29" s="647">
        <v>7966276.4508264139</v>
      </c>
      <c r="S29" s="634" t="s">
        <v>24</v>
      </c>
      <c r="T29" s="5"/>
    </row>
    <row r="30" spans="2:22" s="1" customFormat="1" ht="3" customHeight="1" thickTop="1" x14ac:dyDescent="0.25">
      <c r="B30" s="11"/>
      <c r="C30" s="16"/>
      <c r="D30" s="16"/>
      <c r="E30" s="16"/>
      <c r="F30" s="16"/>
      <c r="G30" s="16"/>
      <c r="H30" s="16"/>
      <c r="I30" s="47"/>
      <c r="J30" s="12"/>
      <c r="K30" s="12"/>
      <c r="L30" s="12"/>
      <c r="M30" s="12"/>
      <c r="N30" s="16"/>
      <c r="O30" s="16"/>
      <c r="P30" s="16"/>
      <c r="Q30" s="16"/>
      <c r="R30" s="16"/>
      <c r="S30" s="16"/>
    </row>
    <row r="31" spans="2:22" s="1" customFormat="1" ht="12.95" customHeight="1" x14ac:dyDescent="0.25">
      <c r="B31" s="739" t="s">
        <v>89</v>
      </c>
      <c r="C31" s="739"/>
      <c r="D31" s="189"/>
      <c r="E31" s="189"/>
      <c r="F31" s="189"/>
      <c r="G31" s="189"/>
      <c r="H31" s="189"/>
      <c r="I31" s="47"/>
      <c r="J31" s="12"/>
      <c r="K31" s="12"/>
      <c r="L31" s="12"/>
      <c r="M31" s="12"/>
      <c r="N31" s="16"/>
      <c r="O31" s="16"/>
      <c r="P31" s="16"/>
      <c r="Q31" s="16"/>
      <c r="R31" s="16"/>
      <c r="S31" s="16"/>
    </row>
    <row r="32" spans="2:22" s="1" customFormat="1" ht="15" customHeight="1" x14ac:dyDescent="0.25">
      <c r="B32" s="184" t="s">
        <v>102</v>
      </c>
      <c r="C32" s="183"/>
      <c r="D32" s="183"/>
      <c r="E32" s="183"/>
      <c r="F32" s="183"/>
      <c r="G32" s="183"/>
      <c r="H32" s="183"/>
      <c r="I32" s="39"/>
      <c r="O32" s="139"/>
      <c r="P32" s="225"/>
      <c r="Q32" s="466"/>
      <c r="R32" s="225"/>
      <c r="S32" s="171"/>
    </row>
    <row r="33" spans="2:8" s="1" customFormat="1" ht="12.95" customHeight="1" x14ac:dyDescent="0.25">
      <c r="B33" s="749" t="s">
        <v>62</v>
      </c>
      <c r="C33" s="749"/>
      <c r="D33" s="749"/>
      <c r="E33" s="749"/>
      <c r="F33" s="749"/>
      <c r="G33" s="749"/>
      <c r="H33" s="749"/>
    </row>
  </sheetData>
  <mergeCells count="10">
    <mergeCell ref="B31:C31"/>
    <mergeCell ref="B33:H33"/>
    <mergeCell ref="C7:F7"/>
    <mergeCell ref="G7:J7"/>
    <mergeCell ref="K7:N7"/>
    <mergeCell ref="J6:S6"/>
    <mergeCell ref="B4:S4"/>
    <mergeCell ref="B3:S3"/>
    <mergeCell ref="B1:S1"/>
    <mergeCell ref="O7:R7"/>
  </mergeCells>
  <printOptions horizontalCentered="1" verticalCentered="1"/>
  <pageMargins left="0.19685039370078741" right="0.19685039370078741" top="0.23622047244094491" bottom="0.98425196850393704" header="0.31496062992125984" footer="0.31496062992125984"/>
  <pageSetup paperSize="9" scale="83" orientation="landscape" r:id="rId1"/>
  <headerFooter scaleWithDoc="0">
    <oddHeader>&amp;C&amp;"Times New Roman,Bold"&amp;K7030A0نــــشــــرة الإحصاءات الاقـتــصاديـــة ربع السنوية - الربع الأول 2022&amp;"-,Regular"&amp;K01+000
&amp;"Times New Roman,Bold"&amp;K04-017-----------------         Economic Statistics Quarterly Bulletin        -----------------</oddHeader>
    <oddFooter>&amp;A</oddFooter>
  </headerFooter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 Zaidi</dc:creator>
  <cp:lastModifiedBy>Karim Zaidi</cp:lastModifiedBy>
  <cp:lastPrinted>2022-10-04T11:27:01Z</cp:lastPrinted>
  <dcterms:created xsi:type="dcterms:W3CDTF">2018-03-15T05:58:38Z</dcterms:created>
  <dcterms:modified xsi:type="dcterms:W3CDTF">2022-10-11T06:22:23Z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9f17927-79b2-40d2-8aa6-1ef1eabb3585_Enabled">
    <vt:lpwstr>true</vt:lpwstr>
  </property>
  <property fmtid="{D5CDD505-2E9C-101B-9397-08002B2CF9AE}" pid="3" name="MSIP_Label_e9f17927-79b2-40d2-8aa6-1ef1eabb3585_SetDate">
    <vt:lpwstr>2022-10-05T09:46:57Z</vt:lpwstr>
  </property>
  <property fmtid="{D5CDD505-2E9C-101B-9397-08002B2CF9AE}" pid="4" name="MSIP_Label_e9f17927-79b2-40d2-8aa6-1ef1eabb3585_Method">
    <vt:lpwstr>Standard</vt:lpwstr>
  </property>
  <property fmtid="{D5CDD505-2E9C-101B-9397-08002B2CF9AE}" pid="5" name="MSIP_Label_e9f17927-79b2-40d2-8aa6-1ef1eabb3585_Name">
    <vt:lpwstr>defa4170-0d19-0005-0004-bc88714345d2</vt:lpwstr>
  </property>
  <property fmtid="{D5CDD505-2E9C-101B-9397-08002B2CF9AE}" pid="6" name="MSIP_Label_e9f17927-79b2-40d2-8aa6-1ef1eabb3585_SiteId">
    <vt:lpwstr>4aa5460f-975c-4915-88d5-cf81ff19b905</vt:lpwstr>
  </property>
  <property fmtid="{D5CDD505-2E9C-101B-9397-08002B2CF9AE}" pid="7" name="MSIP_Label_e9f17927-79b2-40d2-8aa6-1ef1eabb3585_ActionId">
    <vt:lpwstr>a3742fa7-8b45-428f-a653-894905ff2867</vt:lpwstr>
  </property>
  <property fmtid="{D5CDD505-2E9C-101B-9397-08002B2CF9AE}" pid="8" name="MSIP_Label_e9f17927-79b2-40d2-8aa6-1ef1eabb3585_ContentBits">
    <vt:lpwstr>0</vt:lpwstr>
  </property>
</Properties>
</file>